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709BAF4C-19ED-4F11-ADF5-3ABB07E51E38}" xr6:coauthVersionLast="47" xr6:coauthVersionMax="47" xr10:uidLastSave="{00000000-0000-0000-0000-000000000000}"/>
  <bookViews>
    <workbookView xWindow="-108" yWindow="-108" windowWidth="22080" windowHeight="13176" firstSheet="2" activeTab="3" xr2:uid="{00000000-000D-0000-FFFF-FFFF00000000}"/>
  </bookViews>
  <sheets>
    <sheet name="QLXE (change log)" sheetId="5" r:id="rId1"/>
    <sheet name="QLTS (change log)" sheetId="2" r:id="rId2"/>
    <sheet name="KVL (change log)" sheetId="4" r:id="rId3"/>
    <sheet name="QLMS (change log)" sheetId="7" r:id="rId4"/>
    <sheet name="Các vấn đề dự án (issue log)" sheetId="1" r:id="rId5"/>
  </sheet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 i="7" l="1"/>
  <c r="D1" i="5"/>
  <c r="D1" i="4"/>
  <c r="D1" i="2"/>
</calcChain>
</file>

<file path=xl/sharedStrings.xml><?xml version="1.0" encoding="utf-8"?>
<sst xmlns="http://schemas.openxmlformats.org/spreadsheetml/2006/main" count="338" uniqueCount="130">
  <si>
    <t>GHI NHẬN YÊU CẦU THAY ĐỔI (CHANGE REQUEST LOG)</t>
  </si>
  <si>
    <t>Loại thay đổi</t>
  </si>
  <si>
    <t>Phạm vi</t>
  </si>
  <si>
    <t>Chi phí</t>
  </si>
  <si>
    <t xml:space="preserve">Trạng thái    </t>
  </si>
  <si>
    <t>Chấp nhận</t>
  </si>
  <si>
    <t>(Có thể bao gồm)</t>
  </si>
  <si>
    <t>Lịch trình</t>
  </si>
  <si>
    <t>Sản phẩm bàn giao</t>
  </si>
  <si>
    <t>Từ chối</t>
  </si>
  <si>
    <t>Dự án:</t>
  </si>
  <si>
    <t>Nguồn lực</t>
  </si>
  <si>
    <t>Khác</t>
  </si>
  <si>
    <t>Hoãn</t>
  </si>
  <si>
    <t>Số CR</t>
  </si>
  <si>
    <t>Chi tiết thay đổi</t>
  </si>
  <si>
    <t>Người yêu cầu</t>
  </si>
  <si>
    <t>Ngày yêu cầu</t>
  </si>
  <si>
    <t>Ngày phản hồi</t>
  </si>
  <si>
    <t>Trạng thái</t>
  </si>
  <si>
    <t>Số MD thực hiện</t>
  </si>
  <si>
    <t>Ghi chú</t>
  </si>
  <si>
    <t>Phiếu yêu cầu công tác:
- Màn hình thêm mới: Bỏ ràng buộc nhập mã số thẻ taxi khi chọn mượn thẻ taxi
- Màn hình HO xử lý: Bổ sung ràng buộc, cho phép cập nhật mã số thẻ taxi khi người tạo chọn mượn mã số thẻ taxi</t>
  </si>
  <si>
    <t>Bổ sung ngoài Gap</t>
  </si>
  <si>
    <t>Chị Lan</t>
  </si>
  <si>
    <t>Phiếu yêu cầu quản lý chi phí xe:
- Màn hình thêm mới:
+ Chỉnh sửa Combobox Loại yêu cầu, bao gồm:
- Kiểm định
- Sửa chữa
- Bảo dưỡng
- Khác
+ Chỉnh sửa file đính kèm thành dạng lưới
+ Bổ sung ràng buộc nội dung chi tiết
+ Bổ sung textview &amp; button nhân viên lái xe (Bắt buộc)
+ Chỉnh sửa textview Loại xe =&gt; Textview Model Xe</t>
  </si>
  <si>
    <t>Anh Tân</t>
  </si>
  <si>
    <t>Chỉnh sửa tách dữ liệu Sửa chữa, bảo dưỡng trong combobox Loại yêu cầu thành 2 dòng sữa chữa và bảo dưỡng. Nội dung này đã được chị Ý chốt trong Gaplist</t>
  </si>
  <si>
    <t>Phiếu yêu cầu quản lý chi phí xe:
- Màn hình danh sách:
+ Ẩn cột loại xe
+ Thêm cột nội dung chi tiết
+ Sắp xếp lại thứ tự cột trong bảng: STT, Mã Phiếu, Biển số, Loại yêu cầu, Nội dung chi tiết, Chi phí dự kiến, Lần gần nhất, Lần hiện tại, Đơn vị, Người tạo, Người xử lý hiện tại, Trạng thái duyệt
+ Bổ sung trạng thái duyệt: Tôi xử lý
+ Bổ sung hội sở thấy tất cả phiếu</t>
  </si>
  <si>
    <t>Phiếu yêu cầu quản lý chi phí xe:
+ Bỏ Popup xác nhận duyệt sau khi nhập nội dung phê duyệt</t>
  </si>
  <si>
    <t>Điều phối phiếu yêu cầu quản lý chi phí xe:
- Chỉnh sửa phiếu tự động điều phối khi được trưởng đơn vị duyệt phiếu.
+ Đối với phòng HC
- Phiếu có cấp phê duyệt trung gian thì khi GDDV duyệt phiếu xong thì hệ thống tự điều phối.
- CTG=&gt;GDDV. Sau điều phối NT(NXL)=&gt;CTG (KSV)=&gt;GDDV(Trưởng DVCM)
+ Đối với DVKD
- Nếu phiếu có cấp phê duyệt trung gian thì luồng sẽ giống như hành chính. 
Còn nếu không có cấp phê duyệt trung gian thì sẽ theo luồng xử lý: NT=&gt; GDDV. Sau điều phối NT(NXL)=&gt; GDDV(Trưởng DVCM)</t>
  </si>
  <si>
    <t xml:space="preserve">Phiếu yêu cầu quản lý chi phí xe:
- Chi phí thực tế trong phiếu yêu cầu quản lý chi phí xe sau khi thanh toán thành công thì số tiền thanh toán thực tế sẽ lấy vào số tiền chi phí thực tế </t>
  </si>
  <si>
    <t>Phiếu yêu cầu công tác:
- Màn hình thêm mới: 
+ Lưới danh sách công tác: Bỏ ràng buộc số điện thoại
Popup tìm kiếm nhân viên của lưới danh sách công tác: Chỉnh sửa tìm kiếm textbox Tên nhân viên =&gt; Textbox Tên đăng nhập
+ Lưới danh sách phiếu yêu cầu xe:
Chỉnh sửa Số lượng lấy theo số lượng nhân viên trong lưới danh sách công tác.
Chỉnh sửa Nơi đi và nơi đến trong Popup thêm mới phiếu yêu cầu xe lấy theo nơi đi và nơi đến của lộ trình khi chọn phương tiện là xe</t>
  </si>
  <si>
    <t>Phiếu yêu cầu xe:
- Màn hình xử lý của chuyên viên điều động xe:
Bổ sung: Combobox Nhân viên và button bàn giao phiếu yêu cầu</t>
  </si>
  <si>
    <t>Phiếu yêu cầu xe:
Chỉnh sửa luồng xử lý: Bỏ bước trưởng đơn vị xác nhận chi phí</t>
  </si>
  <si>
    <t>Thay đổi luồng</t>
  </si>
  <si>
    <t>Hệ thống:
Chỉnh sửa màu của trạng thái duyệt: Hoàn tất và các trạng thái chờ màu đậm hơn
Chỉnh sửa Control của lịch và Thời gian dễ nhìn hơn
Chỉnh sửa màu của textview&amp; button đậm hơn khác với màu của các trường disable</t>
  </si>
  <si>
    <t>Trong phạm vi</t>
  </si>
  <si>
    <r>
      <rPr>
        <sz val="12"/>
        <color rgb="FF000000"/>
        <rFont val="Times New Roman"/>
        <family val="1"/>
      </rPr>
      <t>Phiếu yêu cầu quản lý chi phí xe:
Biễu mẫu:
Nhân viên lái xe: Lấy theo nhân viên lái xe
Model: lấy theo model của xe
Loại: Lấy theo loại yêu cầu của phiếu yêu cầu
Lần gần nhất: Lấy thông tin ở danh sách
Lần hiện tại: Lấy thông tin ở danh sách
Chi phí dự kiến: Lấy thông tin Chi phí dự kiến
Nội dung: Lấy theo nội dung chi tiết
Nhân viên lái xe: Lấy thông tin người tạo
Cấp phê duyệt trung gian: Lấy theo cấp phê duyệt trung gian 
Trưởng đơn vị: Lấy thông tin của trưởng đơn vị
Sau khi Người tạo gửi phê duyệt thì chữ ký Nhân viên lái xe hiển thị chữ "</t>
    </r>
    <r>
      <rPr>
        <b/>
        <sz val="12"/>
        <color rgb="FF000000"/>
        <rFont val="Times New Roman"/>
        <family val="1"/>
      </rPr>
      <t>Đã ký</t>
    </r>
    <r>
      <rPr>
        <sz val="12"/>
        <color rgb="FF000000"/>
        <rFont val="Times New Roman"/>
        <family val="1"/>
      </rPr>
      <t>"
Sau khi Cấp phê duyệt trung gian và trưởng đơn vị duyệt thì hiển thị chữ "</t>
    </r>
    <r>
      <rPr>
        <b/>
        <sz val="12"/>
        <color rgb="FF000000"/>
        <rFont val="Times New Roman"/>
        <family val="1"/>
      </rPr>
      <t>Đã duyệt</t>
    </r>
    <r>
      <rPr>
        <sz val="12"/>
        <color rgb="FF000000"/>
        <rFont val="Times New Roman"/>
        <family val="1"/>
      </rPr>
      <t>"</t>
    </r>
  </si>
  <si>
    <t xml:space="preserve">Thông tin nhân viên lái xe. Hiện tại trên màn hình thêm mới không có trường thông tin nhân lái xe nên trong biểu mẫu sẽ để trống trường thông tin này.
</t>
  </si>
  <si>
    <t>Phiếu yêu cầu công tác
- Lỗi khi thanh toán thành công phiếu yêu cầu công tác không nhận được mail</t>
  </si>
  <si>
    <t>BUG</t>
  </si>
  <si>
    <t>Column1</t>
  </si>
  <si>
    <t>Nhập kho tài sản - HC
- Màn hình danh sách
File danh sách thêm logo BVBank</t>
  </si>
  <si>
    <t>Anh Khang</t>
  </si>
  <si>
    <t xml:space="preserve">Thêm tên ngân hàng theo đúng các biểu mẫu hiện hành khi xuất excel từ màn hình danh sách
</t>
  </si>
  <si>
    <t>x</t>
  </si>
  <si>
    <t>Nhập kho tài sản - HC
- Popup tìm kiếm phiếu tạm ứng:
 Bổ sung thêm cột lý do tạm ứng</t>
  </si>
  <si>
    <t>Ngoài phạm vi GAP</t>
  </si>
  <si>
    <t>Nhập kho tài sản - HC
- Popup tìm kiếm phiếu tạm ứng/ thanh toán
Lưới thanh toán, tạm ứng chỉnh sửa hiển thị các phiếu GDDV đã duyệt ở popup</t>
  </si>
  <si>
    <t>Phải load thông tin đã được KT phê duyệt mới đúng dữ liệu. Các phiếu chưa được kế toán duyệt sẽ có thể sai sót thông tin hoặc bị xóa/trả về dẫn đến sai thông tin phiếu nhập tài sản</t>
  </si>
  <si>
    <t>Nhập kho tài sản - HC
Yêu cầu: Xuất sử dụng trực tiếp cho phép xuất sử dụng nhiều đơn vị</t>
  </si>
  <si>
    <t>Chị Ý, ghi nhận vào giai đoạn 5</t>
  </si>
  <si>
    <t>Nhập kho tài sản - HC
Yêu cầu: Gửi mail thông báo đến cấp phê duyệt trung gian</t>
  </si>
  <si>
    <t>Nhập kho tài sản - HC
- Màn hình danh sách
Bổ sung cột phiếu đề nghị tạm ứng và phiếu đề nghị thanh toán</t>
  </si>
  <si>
    <t>Nhập kho tài sản - HC
- Màn hình thêm mới
Bổ sung lưới bước xử lý hiện tại</t>
  </si>
  <si>
    <t>Thanh toán/ tạm ứng
Màn hình thêm mới
Bổ sung cảnh báo :"Người tạo nếu thanh toán/ tạm ứng mua sắm TSCD/CCDC. Vui lòng Check vào Checkbox Thông báo nhập kho tài sản"</t>
  </si>
  <si>
    <t>Thanh lý tài sản 
Bổ sung menu Cha "Thanh lý tài sản", gồm
Đề xuất thanh lý tài sản
Tờ trình thanh lý tài sản
Thanh lý tài sản - HC
Thanh lý tài sản - KT</t>
  </si>
  <si>
    <t>Thanh lý tài sản
Yêu cầu tách chức năng điều phối tờ trình thanh lý ra một màn hình riêng.</t>
  </si>
  <si>
    <t>Chị Ý confirm dùng chung điều phối công việc của tờ tình</t>
  </si>
  <si>
    <t>Điều chuyển tài sản 
- Màn hình danh sách
File excel danh sách: Bổ sung logo BVBank</t>
  </si>
  <si>
    <t>Xuất sử dụng tài sản - HC
Màn hình thêm mới
Bổ sung nút import tài sản xuất sử dụng</t>
  </si>
  <si>
    <t>Điều chuyển tài sản - HC
Màn hình thêm mới
Template import: Bổ sung cột tên tài sản
Yêu cầu tách nút tải mẫu ra một button "Tải mẫu template"
Bổ sung ràng buộc Mã đơn vị nhận và Mã phòng ban nhận trong file template import.
Bổ sung logo BVBank trong template import
Lưới danh sách điều chuyển tài sản:
Chỉnh sửa Tên phòng ban =&gt; Tên phòng ban nhận
Bổ sung mail gửi đến cấp phê duyệt trung gian</t>
  </si>
  <si>
    <t>Đề xuất thanh lý
- Màn hình thêm mới:
Yêu cầu tách nút tải mẫu ra một button Tải mẫu template.
Lưới danh sách tài sản đề xuất thanh lý:
Nguyên nhân thanh lý =&gt; Lý do thanh lý
Bổ sung ràng buộc Hình thức thanh lý
Bổ sung mail gửi đến cấp phê duyệt trung gian
Bổ sung lưới lịch sử xử lý
- Màn hình xem chi tiết
Bổ sung nội dung trả về</t>
  </si>
  <si>
    <t>Thanh lý tài sản - HC
Màn hình thêm mới:
Yêu cầu cho thanh lý nhiều tờ trình</t>
  </si>
  <si>
    <t>Thanh toán/ tạm ứng
Lỗi không nhận được mail khi thanh toán chọn Checkbox "Thông báo nhập kho tài sản"</t>
  </si>
  <si>
    <t>Đề xuất thanh lý
- Màn hình thêm mới:
Bổ sung Tổng giá trị tài sản còn lại dưới lưới danh sách tài sản
Yêu cầu hiển thị sáng dòng dữ liệu theo bộ lọc tài sản
Dropdown Lọc tài sản:
+Chỉnh sửa Đơn vị chuyên môn =&gt; Đơn vị chuyên môn HO</t>
  </si>
  <si>
    <t>Từ chối yêu cầu chỉnh sửa tên đơn vị chuyên môn</t>
  </si>
  <si>
    <t>Tờ trình thanh lý tài sản:
- Màn hình danh sách:
Bổ sung cột bước xử lý hiện tại
Bổ sung cột ghi chú</t>
  </si>
  <si>
    <t>GSOFT đề xuất sẽ bổ sung sau khi hoàn tất UAT</t>
  </si>
  <si>
    <t>Tờ trình thanh lý tài sản:
- Màn hình thêm mới:
Popup tìm kiếm phiếu đề xuất thanh lý:
+ Bổ sung trường thông tin tìm kiếm: Người tạo, ngày duyệt
+ Bổ sung cột số phiếu đề xuất thanh lý</t>
  </si>
  <si>
    <t>Chấp nhận bổ sung cột phiếu đề xuất thanh lý. 
Các yêu cầu còn lại sau khi hoàn tất UAT sẽ hỗ trợ cập nhật</t>
  </si>
  <si>
    <t>Tờ trình thanh lý tài sản:
- Màn hình thêm mới:
Lưới danh sách tài sản:
+ Bổ sung chữ tháng vào các thời gian khấu hao
+ Bổ sung cột mã số phiếu đề xuất thanh lý, cột đơn vị sử dụng
+ Bổ sung Tổng giá trị tài sản còn lại</t>
  </si>
  <si>
    <t>Chấp nhận bổ sung dòng tổng giá trị còn lại của danh sách tài sản cần thanh lý
Các yêu cầu còn lại sau khi hoàn tất UAT sẽ hỗ trợ cập nhật</t>
  </si>
  <si>
    <t>Tờ trình thanh lý tài sản:
Biên bản bổ sung thời gian của các user</t>
  </si>
  <si>
    <t>Tờ trình thanh lý tài sản:
- Lưới đề xuất thanh lý tài sản:
Chỉnh sửa số phiếu đề xuất thanh lý thành Hyperlink</t>
  </si>
  <si>
    <t>Tờ trình thanh lý tài sản:
Bổ sung thêm luồng xử lý DVCM kế toán khi tổng GT còn lại &lt;= 10 triệu</t>
  </si>
  <si>
    <t>Mặc định tờ trình thanh lý luôn gán đơn vị chuyên môn là Kế toán</t>
  </si>
  <si>
    <t>Quản lý TSCD/CCLD
Chỉnh sửa vị trí nút xác nhận ở các chức năng xác nhận dưới thanh header.
Yêu cầu bổ sung mail đến các nhân viên khi đến bước xác nhận của các chức năng xác nhận
Yêu cầu chỉnh sửa các nhân viên trong phòng thấy phiếu của nhau</t>
  </si>
  <si>
    <t>Anh Phương</t>
  </si>
  <si>
    <t>Nhập mới vật liệu - HC:
- Yêu cầu chỉnh sửa file tự động lưu khi nhấn in biên bản
- Yêu cầu chỉnh sửa textview Phiếu yêu cầu nhập kho thành Hyperlink</t>
  </si>
  <si>
    <t>Anh Hợi</t>
  </si>
  <si>
    <t>Xuất vật liệu - HC
- Yêu cầu chỉnh sửa Textview Phiếu yêu cầu xuất kho thành Hyperlink
- Hiển thị số lượng xuất theo PYC. Cho phép chỉnh sửa</t>
  </si>
  <si>
    <t>Xuất vật liệu - HC
Bổ sung bước xác nhận xuất vật liệu (ĐV nhận trong phiếu Xuất vật liệu 0 HC xác nhận trước khi tới Kế toán)</t>
  </si>
  <si>
    <t>Điều chỉnh tên các trường thông tin Mã ngân hàng giá, tên ngân hàng giá, ngân hàng giá cha</t>
  </si>
  <si>
    <t>Chị Vân</t>
  </si>
  <si>
    <t>Ngân hàng giá cha sử dụng checkbox để ẩn/hiện khi cần, check vào hiện để chọn</t>
  </si>
  <si>
    <t>PYCMS: Khi click vào hàng hóa mua sắm thực tế sẽ mở popup lịch sử mua hàng của hàng hóa mua sắm, có đơn vị tính.</t>
  </si>
  <si>
    <r>
      <rPr>
        <sz val="12"/>
        <color rgb="FF000000"/>
        <rFont val="Times New Roman"/>
      </rPr>
      <t xml:space="preserve">HHMS: đơn giá của lịch sử giá </t>
    </r>
    <r>
      <rPr>
        <b/>
        <sz val="12"/>
        <color rgb="FF000000"/>
        <rFont val="Times New Roman"/>
      </rPr>
      <t xml:space="preserve">đổi tên </t>
    </r>
    <r>
      <rPr>
        <sz val="12"/>
        <color rgb="FF000000"/>
        <rFont val="Times New Roman"/>
      </rPr>
      <t>thành đơn giá bao gồm VAT (tham chiếu yêu cầu số 9)</t>
    </r>
  </si>
  <si>
    <t>PYCMS: 
Hàng hóa chi tiết trên lưới mua sắm thực tế, khi chọn sẽ link Nội dung mô tả hàng hóa dịch vụ từ PYCMS gần nhất. 
Nếu bỏ trống hàng hóa chi tiết tự động link theo tờ trình
Dời ra bên trái cột đơn giá</t>
  </si>
  <si>
    <t>Phiếu yêu cầu mua sắm - DMMS
Xem được lịch sử giá từ hàng hóa chi tiết, Hàng hóa chi tiết đổi tên thành lịch sử giá</t>
  </si>
  <si>
    <t>Hàng hóa mua sắm:
Chỉnh sửa tên hàng hóa =&gt; Tên ngân hàng giá</t>
  </si>
  <si>
    <t>Quản lý hợp đồng (Tất cả):
Đổi tên cột đơn giá thành đơn giá trước thuế (2 tp) (*)
Bổ sung cột %VAT(*): Khi chỉnh sửa số tiền VAT không cập nhật lại %VAT
Bổ sung cột Số tiền VAT (2TP) (*): Cho phép chỉnh sửa
Bổ sung cột Đơn giá sau thuế= Đơn giá trước thuế + Số tiền VAT
Cảnh báo số tiền sau thuế (Hiển thị: Số tiền) không bằng Số tiền (Hiển thị: Số tiền) (Số tiền sau thuế) của hàng hóa theo Phiếu yêu cầu mua sắm</t>
  </si>
  <si>
    <t>NHG: 
Khi hợp đồng được cập nhật và duyệt giá mới, hệ thống ghi nhận lại giá mỗi lần hợp đồng được duyệt lại.
Bổ sung lưới lịch sử cập nhật ngân hàng giá: số hợp đồng (hyperlink), tên hợp đồng, ngày cập nhật, ngày duyệt, đơn giá cập nhật, VAT cập nhật, tiền thuế cập nhật, số tiền sau thuế cập nhật. 
Nếu hợp đồng không cập nhật giá thì không ghi lại lịch sử</t>
  </si>
  <si>
    <t>Tờ trình phương án chào thầu: thêm nút in biên bản sau khi lưu</t>
  </si>
  <si>
    <t>Lỗi nút mở xem chi tiết màu xanh trên màn hình tìm kiếm tờ trình phương án chào thầu</t>
  </si>
  <si>
    <t>Cải thiện upload, điều chỉnh thông tin không bị vỡ layout trên tờ trình phương án chào thầu</t>
  </si>
  <si>
    <t>Phiếu yêu cầu mua sắm:
Link tờ trình phương án chào thầu vào phiếu yêu cầu mua sắm phía dưới tờ trình nghiệp vụ</t>
  </si>
  <si>
    <t>Phiếu yêu cầu mua sắm:
Lỗi nút xóa phiếu yêu cầu chính</t>
  </si>
  <si>
    <t>Phiếu yêu cầu mua sắm- DMMS:
- trình chỉ định thầu và tờ trình xin chi phí
Cập nhật tiêu đề chữ ký:
Kiểm soát viên =&gt; PP.HC - MUA SẮM VÀ CUNG ỨNG (kiểm tra các biên bản khác ở các chức năng khác)</t>
  </si>
  <si>
    <t>PYCMS
ghi chú:
 Textarea enter xuống dòng được (đang không xuống dòng)</t>
  </si>
  <si>
    <t>Nghiên cứu trường hợp tờ trình phương án chào thầu được duyệt nhưng chi phí chào giá thực tế vượt số tiền được duyệt theo phương án chào thầu</t>
  </si>
  <si>
    <t>PYCMS- DMMS:
Lưới chi tiết mua sắm thực tế:
Chỉnh sửa ẩn cột Phiếu gọi hàng và tổng giá trị hàng hóa
Chỉ hiển thị khi chọn hình thức mua sắm : Xuất kho</t>
  </si>
  <si>
    <t>PYCMS- DMMS:
Lưới chi tiết mua sắm thực tế:
Chỉnh sửa cho phép link hợp đồng nguyên tắc khi chọn hình thức mua sắm: Xuất kho</t>
  </si>
  <si>
    <t>Quản lý hợp đồng: popup tìm kiếm phiếu yêu cầu mua sắm bổ sung tìm kiếm theo số tờ trình và đơn vị tạo</t>
  </si>
  <si>
    <t>CÁC VẤN ĐỀ DỰ ÁN (ISSUE LOG)</t>
  </si>
  <si>
    <t>Mức độ nghiêm trọng</t>
  </si>
  <si>
    <t>Cao</t>
  </si>
  <si>
    <t>Loại vấn đề</t>
  </si>
  <si>
    <t>Kỹ thuật</t>
  </si>
  <si>
    <t>Trung bình</t>
  </si>
  <si>
    <t>(có thể bao gồm)</t>
  </si>
  <si>
    <t>Thấp</t>
  </si>
  <si>
    <t>Thời gian</t>
  </si>
  <si>
    <t xml:space="preserve">Số </t>
  </si>
  <si>
    <t>Mô tả vấn đề</t>
  </si>
  <si>
    <t>Người báo cáo</t>
  </si>
  <si>
    <t>Người xử lý</t>
  </si>
  <si>
    <t>Hướng giải quyết</t>
  </si>
  <si>
    <t>Ngày giải quyết</t>
  </si>
  <si>
    <t>Ghi chú/Nhận xét</t>
  </si>
  <si>
    <t>Điều chỉnh tên các trường nhập mới MÃ ngân hàng giá, tên ngân hàng giá, ngân hàng giá cha để tránh trùng lắp với các tên của hàng hóa mua sắm</t>
  </si>
  <si>
    <t>PYMS popup xem lịch sử giá sắp xếp lại thứ tự các các thông tin giá đưa về đầu dòng, thêm tên ngân hàng giá vào đầu lưới.
Đổi tên ngôn ngữ bỏ các chữ cập nhật trên lưới thông tin</t>
  </si>
  <si>
    <t>21/12/2024</t>
  </si>
  <si>
    <t xml:space="preserve">sửa yêu cầu số 8 </t>
  </si>
  <si>
    <t>Hợp đồng nguyên tắc:
- Màn hình thêm mới:
Ẩn cột số tiền (thành tiền), giá thuê (đã bao gồm thuế), mã trụ sở, tên trụ sở
- Popup tìm kiếm lịch sử giá:
Bổ sung checkbox hàng hóa văn phòng phẩm để tìm kiếm</t>
  </si>
  <si>
    <t xml:space="preserve"> </t>
  </si>
  <si>
    <t>Ngân hàng giá:
Màn hình tìm kiếm:
- Hàng hóa mua sắm đổi thành dropdown
- Bỏ trường tiềm kiếm ngân hàng giá cha
- Tên hàng hóa mua sắm, mã ngân hàng giá, tên ngân hàng giá
Màn hình chỉnh sửa:
- Chỉnh sửa ngày cập nhật, ngày duyệt ra sau cùng của lưới lịch sử giá</t>
  </si>
  <si>
    <t>Hợp đồng:
- Màn hình thêm mới:
+ Danh sách hàng hóa:
Đơn giá=&gt; Đơn giá trước thuế
Số tiền =&gt; Thành tiền
tên thực tế =&gt; tên hàng hóa thực tế</t>
  </si>
  <si>
    <r>
      <t xml:space="preserve">Biên bản xét giá 100 -500tr và trên 500tr thêm 1 trường textbox dưới tên bảng Đàm phán giá
Biên bản 100 - 500tr đổi bảng đàm phán giá như biên bản đánh giá về giá BB trên 500tr
Thêm checkbox </t>
    </r>
    <r>
      <rPr>
        <b/>
        <sz val="12"/>
        <color theme="1"/>
        <rFont val="Times New Roman"/>
        <family val="1"/>
      </rPr>
      <t xml:space="preserve">Có đàm phán giá/Điều chỉnh, thay đổi quy cách, thiết kế/khác </t>
    </r>
    <r>
      <rPr>
        <sz val="12"/>
        <color theme="1"/>
        <rFont val="Times New Roman"/>
        <family val="1"/>
      </rPr>
      <t xml:space="preserve"> khi check sẽ hiện 2 thông tin textbox (khi nhập sẽ hiện dữ liệu, nếu không nhập sẽ để trống) và bảng đàm phán giá. Khi in check có sẽ có bảng đàm phán giá, nếu uncheck sẽ không in thông tin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</si>
</sst>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Times New Roman"/>
      <family val="1"/>
    </font>
    <font>
      <b/>
      <sz val="12"/>
      <color theme="1"/>
      <name val="Times New Roman"/>
      <family val="1"/>
    </font>
    <font>
      <b/>
      <sz val="15"/>
      <color theme="1"/>
      <name val="Times New Roman"/>
      <family val="1"/>
    </font>
    <font>
      <i/>
      <sz val="10"/>
      <color theme="1"/>
      <name val="Times New Roman"/>
      <family val="1"/>
    </font>
    <font>
      <b/>
      <sz val="13"/>
      <color theme="1"/>
      <name val="Times New Roman"/>
      <family val="1"/>
    </font>
    <font>
      <b/>
      <sz val="10"/>
      <color theme="1"/>
      <name val="Times New Roman"/>
      <family val="1"/>
    </font>
    <font>
      <sz val="12"/>
      <color rgb="FF000000"/>
      <name val="Times New Roman"/>
      <family val="1"/>
    </font>
    <font>
      <b/>
      <sz val="12"/>
      <color rgb="FF000000"/>
      <name val="Times New Roman"/>
      <family val="1"/>
    </font>
    <font>
      <sz val="13"/>
      <color rgb="FF000000"/>
      <name val="Times New Roman"/>
      <family val="1"/>
    </font>
    <font>
      <sz val="11"/>
      <color theme="1"/>
      <name val="Times New Roman"/>
      <family val="1"/>
    </font>
    <font>
      <sz val="12"/>
      <color rgb="FFFF0000"/>
      <name val="Times New Roman"/>
      <family val="1"/>
    </font>
    <font>
      <sz val="12"/>
      <color rgb="FF000000"/>
      <name val="Times New Roman"/>
    </font>
    <font>
      <b/>
      <sz val="12"/>
      <color rgb="FF000000"/>
      <name val="Times New Roman"/>
    </font>
    <font>
      <sz val="12"/>
      <color theme="1"/>
      <name val="Times New Roman"/>
    </font>
    <font>
      <b/>
      <sz val="12"/>
      <color theme="1"/>
      <name val="Times New Roman"/>
    </font>
  </fonts>
  <fills count="12">
    <fill>
      <patternFill patternType="none"/>
    </fill>
    <fill>
      <patternFill patternType="gray125"/>
    </fill>
    <fill>
      <patternFill patternType="solid">
        <fgColor rgb="FFFF5050"/>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theme="5"/>
        <bgColor indexed="64"/>
      </patternFill>
    </fill>
    <fill>
      <patternFill patternType="solid">
        <fgColor theme="5" tint="0.59999389629810485"/>
        <bgColor indexed="64"/>
      </patternFill>
    </fill>
    <fill>
      <patternFill patternType="solid">
        <fgColor theme="0"/>
        <bgColor indexed="64"/>
      </patternFill>
    </fill>
    <fill>
      <patternFill patternType="solid">
        <fgColor rgb="FFE8B906"/>
        <bgColor indexed="64"/>
      </patternFill>
    </fill>
    <fill>
      <patternFill patternType="solid">
        <fgColor rgb="FFFF0000"/>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04">
    <xf numFmtId="0" fontId="0" fillId="0" borderId="0" xfId="0"/>
    <xf numFmtId="0" fontId="1" fillId="0" borderId="0" xfId="0" applyFont="1" applyAlignment="1">
      <alignment horizontal="center"/>
    </xf>
    <xf numFmtId="0" fontId="2" fillId="0" borderId="0" xfId="0" applyFont="1" applyAlignment="1">
      <alignment wrapText="1"/>
    </xf>
    <xf numFmtId="0" fontId="2" fillId="0" borderId="0" xfId="0" applyFont="1" applyAlignment="1">
      <alignment horizontal="center" vertical="center" wrapText="1"/>
    </xf>
    <xf numFmtId="0" fontId="1" fillId="0" borderId="0" xfId="0" applyFont="1" applyAlignment="1">
      <alignment wrapText="1"/>
    </xf>
    <xf numFmtId="0" fontId="2" fillId="0" borderId="0" xfId="0" applyFont="1"/>
    <xf numFmtId="0" fontId="2" fillId="0" borderId="0" xfId="0" applyFont="1" applyAlignment="1">
      <alignment horizontal="center" wrapText="1"/>
    </xf>
    <xf numFmtId="0" fontId="2" fillId="0" borderId="0" xfId="0" applyFont="1" applyAlignment="1">
      <alignment horizontal="center"/>
    </xf>
    <xf numFmtId="0" fontId="1" fillId="0" borderId="0" xfId="0" applyFont="1" applyAlignment="1">
      <alignment horizontal="center" wrapText="1"/>
    </xf>
    <xf numFmtId="0" fontId="1" fillId="0" borderId="0" xfId="0" applyFont="1" applyAlignment="1">
      <alignment horizontal="left" wrapText="1"/>
    </xf>
    <xf numFmtId="0" fontId="1" fillId="0" borderId="0" xfId="0" applyFont="1" applyAlignment="1">
      <alignment horizontal="left"/>
    </xf>
    <xf numFmtId="0" fontId="1" fillId="0" borderId="0" xfId="0" applyFont="1" applyAlignment="1">
      <alignment horizontal="right" wrapText="1" indent="1"/>
    </xf>
    <xf numFmtId="0" fontId="1" fillId="0" borderId="1" xfId="0" applyFont="1" applyBorder="1" applyAlignment="1">
      <alignment horizontal="center" wrapText="1"/>
    </xf>
    <xf numFmtId="0" fontId="1" fillId="0" borderId="1" xfId="0" applyFont="1" applyBorder="1" applyAlignment="1">
      <alignment horizontal="left" wrapText="1"/>
    </xf>
    <xf numFmtId="0" fontId="4" fillId="0" borderId="0" xfId="0" applyFont="1" applyAlignment="1">
      <alignment horizontal="center" wrapText="1"/>
    </xf>
    <xf numFmtId="0" fontId="1" fillId="0" borderId="2" xfId="0" applyFont="1" applyBorder="1" applyAlignment="1">
      <alignment horizontal="center" wrapText="1"/>
    </xf>
    <xf numFmtId="0" fontId="1" fillId="2" borderId="1" xfId="0" applyFont="1" applyFill="1" applyBorder="1" applyAlignment="1">
      <alignment horizontal="center" wrapText="1"/>
    </xf>
    <xf numFmtId="0" fontId="1" fillId="3" borderId="1" xfId="0" applyFont="1" applyFill="1" applyBorder="1" applyAlignment="1">
      <alignment horizontal="center" wrapText="1"/>
    </xf>
    <xf numFmtId="0" fontId="1" fillId="4" borderId="1" xfId="0" applyFont="1" applyFill="1" applyBorder="1" applyAlignment="1">
      <alignment horizontal="center"/>
    </xf>
    <xf numFmtId="0" fontId="1" fillId="0" borderId="1" xfId="0" applyFont="1" applyBorder="1" applyAlignment="1">
      <alignment horizontal="left"/>
    </xf>
    <xf numFmtId="0" fontId="1" fillId="0" borderId="0" xfId="0" applyFont="1" applyAlignment="1">
      <alignment horizontal="center" vertical="center" wrapText="1"/>
    </xf>
    <xf numFmtId="0" fontId="1" fillId="0" borderId="4" xfId="0" applyFont="1" applyBorder="1" applyAlignment="1">
      <alignment horizontal="center" wrapText="1"/>
    </xf>
    <xf numFmtId="0" fontId="1" fillId="0" borderId="5" xfId="0" applyFont="1" applyBorder="1" applyAlignment="1">
      <alignment horizontal="left"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1" fillId="0" borderId="8" xfId="0" applyFont="1" applyBorder="1" applyAlignment="1">
      <alignment horizontal="center" wrapText="1"/>
    </xf>
    <xf numFmtId="0" fontId="1" fillId="0" borderId="2" xfId="0" applyFont="1" applyBorder="1" applyAlignment="1">
      <alignment horizontal="left" wrapText="1"/>
    </xf>
    <xf numFmtId="0" fontId="1" fillId="0" borderId="9" xfId="0" applyFont="1" applyBorder="1" applyAlignment="1">
      <alignment horizontal="left" wrapText="1"/>
    </xf>
    <xf numFmtId="0" fontId="1" fillId="0" borderId="1" xfId="0" applyFont="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6" fillId="0" borderId="0" xfId="0" applyFont="1" applyAlignment="1">
      <alignment vertical="center" wrapText="1"/>
    </xf>
    <xf numFmtId="0" fontId="1" fillId="0" borderId="3" xfId="0" applyFont="1" applyBorder="1" applyAlignment="1">
      <alignment horizontal="left" vertical="center" wrapText="1"/>
    </xf>
    <xf numFmtId="14" fontId="1" fillId="0" borderId="1" xfId="0" applyNumberFormat="1" applyFont="1" applyBorder="1" applyAlignment="1">
      <alignment horizontal="center" vertical="center" wrapText="1"/>
    </xf>
    <xf numFmtId="0" fontId="1" fillId="8" borderId="1" xfId="0"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0" fontId="1" fillId="0" borderId="0" xfId="0" applyFont="1" applyAlignment="1">
      <alignment horizontal="right" vertical="center" wrapText="1"/>
    </xf>
    <xf numFmtId="0" fontId="2" fillId="0" borderId="0" xfId="0" applyFont="1" applyAlignment="1">
      <alignment vertical="center" wrapText="1"/>
    </xf>
    <xf numFmtId="0" fontId="4" fillId="0" borderId="0" xfId="0" applyFont="1" applyAlignment="1">
      <alignment horizontal="right" vertical="center" wrapText="1"/>
    </xf>
    <xf numFmtId="0" fontId="2" fillId="0" borderId="0" xfId="0" applyFont="1" applyAlignment="1">
      <alignment horizontal="center" vertical="center"/>
    </xf>
    <xf numFmtId="0" fontId="1" fillId="0" borderId="1" xfId="0" applyFont="1" applyBorder="1" applyAlignment="1">
      <alignment horizontal="center" vertical="center"/>
    </xf>
    <xf numFmtId="0" fontId="2" fillId="0" borderId="0" xfId="0" applyFont="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horizontal="left" vertical="center" wrapText="1"/>
    </xf>
    <xf numFmtId="0" fontId="1" fillId="8" borderId="8"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0" xfId="0" applyFont="1" applyFill="1" applyAlignment="1">
      <alignment vertical="center" wrapText="1"/>
    </xf>
    <xf numFmtId="0" fontId="1" fillId="5" borderId="8"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left" vertical="center" wrapText="1"/>
    </xf>
    <xf numFmtId="14" fontId="1" fillId="0" borderId="2" xfId="0" applyNumberFormat="1" applyFont="1" applyBorder="1" applyAlignment="1">
      <alignment horizontal="center" vertical="center" wrapText="1"/>
    </xf>
    <xf numFmtId="0" fontId="1" fillId="0" borderId="0" xfId="0" applyFont="1" applyAlignment="1">
      <alignment horizontal="left" vertical="center" wrapText="1"/>
    </xf>
    <xf numFmtId="0" fontId="1" fillId="9" borderId="8" xfId="0" applyFont="1" applyFill="1" applyBorder="1" applyAlignment="1">
      <alignment horizontal="center" vertical="center" wrapText="1"/>
    </xf>
    <xf numFmtId="0" fontId="1" fillId="5" borderId="2" xfId="0" applyFont="1" applyFill="1" applyBorder="1" applyAlignment="1">
      <alignment horizontal="center" vertical="center" wrapText="1"/>
    </xf>
    <xf numFmtId="14" fontId="1" fillId="5" borderId="2" xfId="0" applyNumberFormat="1" applyFont="1" applyFill="1" applyBorder="1" applyAlignment="1">
      <alignment horizontal="center" vertical="center" wrapText="1"/>
    </xf>
    <xf numFmtId="0" fontId="1" fillId="5" borderId="11" xfId="0" applyFont="1" applyFill="1" applyBorder="1" applyAlignment="1">
      <alignment horizontal="center" vertical="center" wrapText="1"/>
    </xf>
    <xf numFmtId="14" fontId="1" fillId="5" borderId="11" xfId="0" applyNumberFormat="1" applyFont="1" applyFill="1" applyBorder="1" applyAlignment="1">
      <alignment horizontal="center" vertical="center" wrapText="1"/>
    </xf>
    <xf numFmtId="14" fontId="9" fillId="5" borderId="11" xfId="0" applyNumberFormat="1" applyFont="1" applyFill="1" applyBorder="1" applyAlignment="1">
      <alignment horizontal="center" vertical="center"/>
    </xf>
    <xf numFmtId="0" fontId="10" fillId="5" borderId="11" xfId="0" applyFont="1" applyFill="1" applyBorder="1" applyAlignment="1">
      <alignment wrapText="1"/>
    </xf>
    <xf numFmtId="0" fontId="1" fillId="5" borderId="14"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5" borderId="2" xfId="0" applyFont="1" applyFill="1" applyBorder="1" applyAlignment="1">
      <alignment horizontal="left" vertical="center" wrapText="1"/>
    </xf>
    <xf numFmtId="0" fontId="1" fillId="5" borderId="11" xfId="0" applyFont="1" applyFill="1" applyBorder="1" applyAlignment="1">
      <alignment horizontal="left" vertical="center" wrapText="1"/>
    </xf>
    <xf numFmtId="0" fontId="1" fillId="5" borderId="11" xfId="0" applyFont="1" applyFill="1" applyBorder="1" applyAlignment="1">
      <alignment horizontal="center" vertical="center"/>
    </xf>
    <xf numFmtId="0" fontId="1" fillId="5" borderId="13" xfId="0" applyFont="1" applyFill="1" applyBorder="1" applyAlignment="1">
      <alignment horizontal="left" vertical="center" wrapText="1"/>
    </xf>
    <xf numFmtId="0" fontId="7" fillId="8" borderId="2" xfId="0" applyFont="1" applyFill="1" applyBorder="1" applyAlignment="1">
      <alignment horizontal="left" vertical="center" wrapText="1"/>
    </xf>
    <xf numFmtId="0" fontId="1" fillId="8" borderId="2" xfId="0" applyFont="1" applyFill="1" applyBorder="1" applyAlignment="1">
      <alignment horizontal="left" vertical="center" wrapText="1"/>
    </xf>
    <xf numFmtId="0" fontId="1" fillId="8" borderId="11" xfId="0" applyFont="1" applyFill="1" applyBorder="1" applyAlignment="1">
      <alignment horizontal="center" vertical="center"/>
    </xf>
    <xf numFmtId="0" fontId="1" fillId="8" borderId="11" xfId="0" applyFont="1" applyFill="1" applyBorder="1" applyAlignment="1">
      <alignment horizontal="center" vertical="center" wrapText="1"/>
    </xf>
    <xf numFmtId="0" fontId="10" fillId="8" borderId="11" xfId="0" applyFont="1" applyFill="1" applyBorder="1" applyAlignment="1">
      <alignment wrapText="1"/>
    </xf>
    <xf numFmtId="0" fontId="1" fillId="8" borderId="10" xfId="0" applyFont="1" applyFill="1" applyBorder="1" applyAlignment="1">
      <alignment horizontal="center" vertical="center" wrapText="1"/>
    </xf>
    <xf numFmtId="0" fontId="11" fillId="3" borderId="2" xfId="0" applyFont="1" applyFill="1" applyBorder="1" applyAlignment="1">
      <alignment horizontal="left" vertical="center" wrapText="1"/>
    </xf>
    <xf numFmtId="0" fontId="1" fillId="10" borderId="11" xfId="0" applyFont="1" applyFill="1" applyBorder="1" applyAlignment="1">
      <alignment horizontal="left" vertical="center" wrapText="1"/>
    </xf>
    <xf numFmtId="0" fontId="12" fillId="8" borderId="1" xfId="0" applyFont="1" applyFill="1" applyBorder="1" applyAlignment="1">
      <alignment horizontal="left" vertical="center" wrapText="1"/>
    </xf>
    <xf numFmtId="0" fontId="14" fillId="8" borderId="1" xfId="0" applyFont="1" applyFill="1" applyBorder="1" applyAlignment="1">
      <alignment horizontal="left" vertical="center" wrapText="1"/>
    </xf>
    <xf numFmtId="0" fontId="14" fillId="8" borderId="2" xfId="0" applyFont="1" applyFill="1" applyBorder="1" applyAlignment="1">
      <alignment horizontal="center" vertical="center" wrapText="1"/>
    </xf>
    <xf numFmtId="0" fontId="14" fillId="0" borderId="8" xfId="0" applyFont="1" applyBorder="1" applyAlignment="1">
      <alignment horizontal="center" vertical="center" wrapText="1"/>
    </xf>
    <xf numFmtId="0" fontId="14" fillId="8" borderId="2" xfId="0" applyFont="1" applyFill="1" applyBorder="1" applyAlignment="1">
      <alignment horizontal="left" vertical="center" wrapText="1"/>
    </xf>
    <xf numFmtId="0" fontId="1" fillId="11" borderId="8" xfId="0" applyFont="1" applyFill="1" applyBorder="1" applyAlignment="1">
      <alignment horizontal="center" vertical="center" wrapText="1"/>
    </xf>
    <xf numFmtId="0" fontId="1" fillId="11" borderId="2" xfId="0" applyFont="1" applyFill="1" applyBorder="1" applyAlignment="1">
      <alignment horizontal="left" vertical="center" wrapText="1"/>
    </xf>
    <xf numFmtId="0" fontId="1" fillId="11" borderId="2" xfId="0" applyFont="1" applyFill="1" applyBorder="1" applyAlignment="1">
      <alignment horizontal="center" vertical="center" wrapText="1"/>
    </xf>
    <xf numFmtId="14" fontId="1" fillId="11" borderId="2" xfId="0" applyNumberFormat="1" applyFont="1" applyFill="1" applyBorder="1" applyAlignment="1">
      <alignment horizontal="center" vertical="center" wrapText="1"/>
    </xf>
    <xf numFmtId="0" fontId="1" fillId="11" borderId="12" xfId="0" applyFont="1" applyFill="1" applyBorder="1" applyAlignment="1">
      <alignment horizontal="left" vertical="center" wrapText="1"/>
    </xf>
    <xf numFmtId="0" fontId="1" fillId="11" borderId="0" xfId="0" applyFont="1" applyFill="1" applyAlignment="1">
      <alignment horizontal="center" vertical="center"/>
    </xf>
    <xf numFmtId="0" fontId="1" fillId="11" borderId="12" xfId="0" applyFont="1" applyFill="1" applyBorder="1" applyAlignment="1">
      <alignment horizontal="center" vertical="center" wrapText="1"/>
    </xf>
    <xf numFmtId="14" fontId="1" fillId="11" borderId="12" xfId="0" applyNumberFormat="1" applyFont="1" applyFill="1" applyBorder="1" applyAlignment="1">
      <alignment horizontal="center" vertical="center" wrapText="1"/>
    </xf>
    <xf numFmtId="0" fontId="7" fillId="11" borderId="0" xfId="0" applyFont="1" applyFill="1" applyAlignment="1">
      <alignment wrapText="1"/>
    </xf>
    <xf numFmtId="0" fontId="1" fillId="11" borderId="11" xfId="0" applyFont="1" applyFill="1" applyBorder="1" applyAlignment="1">
      <alignment horizontal="left" vertical="center" wrapText="1"/>
    </xf>
    <xf numFmtId="0" fontId="1" fillId="11" borderId="11" xfId="0" applyFont="1" applyFill="1" applyBorder="1" applyAlignment="1">
      <alignment horizontal="center" vertical="center" wrapText="1"/>
    </xf>
    <xf numFmtId="14" fontId="9" fillId="11" borderId="11" xfId="0" applyNumberFormat="1" applyFont="1" applyFill="1" applyBorder="1" applyAlignment="1">
      <alignment horizontal="center" vertical="center"/>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3" fillId="0" borderId="0" xfId="0" applyFont="1" applyAlignment="1">
      <alignment horizontal="left" vertical="center"/>
    </xf>
    <xf numFmtId="0" fontId="2" fillId="7" borderId="0" xfId="0" applyFont="1" applyFill="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horizontal="center" vertical="center"/>
    </xf>
  </cellXfs>
  <cellStyles count="1">
    <cellStyle name="Normal" xfId="0" builtinId="0"/>
  </cellStyles>
  <dxfs count="110">
    <dxf>
      <font>
        <b val="0"/>
        <i val="0"/>
        <strike val="0"/>
        <condense val="0"/>
        <extend val="0"/>
        <outline val="0"/>
        <shadow val="0"/>
        <u val="none"/>
        <vertAlign val="baseline"/>
        <sz val="12"/>
        <color theme="1"/>
        <name val="Times New Roman"/>
        <scheme val="none"/>
      </font>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alignment horizontal="center"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5050"/>
        </patternFill>
      </fill>
    </dxf>
    <dxf>
      <fill>
        <patternFill>
          <bgColor rgb="FFFFFF00"/>
        </patternFill>
      </fill>
    </dxf>
    <dxf>
      <fill>
        <patternFill>
          <bgColor rgb="FF00B050"/>
        </patternFill>
      </fill>
    </dxf>
    <dxf>
      <fill>
        <patternFill>
          <bgColor rgb="FFFF5050"/>
        </patternFill>
      </fill>
    </dxf>
    <dxf>
      <fill>
        <patternFill>
          <bgColor rgb="FFFFFF00"/>
        </patternFill>
      </fill>
    </dxf>
    <dxf>
      <fill>
        <patternFill>
          <bgColor rgb="FF00B050"/>
        </patternFill>
      </fill>
    </dxf>
    <dxf>
      <fill>
        <patternFill>
          <bgColor theme="0" tint="-0.14996795556505021"/>
        </patternFill>
      </fill>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92D050"/>
        </patternFill>
      </fill>
    </dxf>
    <dxf>
      <fill>
        <patternFill>
          <bgColor rgb="FFFFC000"/>
        </patternFill>
      </fill>
    </dxf>
    <dxf>
      <fill>
        <patternFill>
          <bgColor rgb="FFFF505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5050"/>
        </patternFill>
      </fill>
    </dxf>
    <dxf>
      <fill>
        <patternFill>
          <bgColor rgb="FFFFFF00"/>
        </patternFill>
      </fill>
    </dxf>
    <dxf>
      <fill>
        <patternFill>
          <bgColor rgb="FF00B050"/>
        </patternFill>
      </fill>
    </dxf>
    <dxf>
      <fill>
        <patternFill>
          <bgColor rgb="FF92D050"/>
        </patternFill>
      </fill>
    </dxf>
    <dxf>
      <fill>
        <patternFill>
          <bgColor rgb="FFFFC000"/>
        </patternFill>
      </fill>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92D050"/>
        </patternFill>
      </fill>
    </dxf>
    <dxf>
      <fill>
        <patternFill>
          <bgColor rgb="FFFFC000"/>
        </patternFill>
      </fill>
    </dxf>
    <dxf>
      <fill>
        <patternFill>
          <bgColor rgb="FFFF505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505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FFC000"/>
        </patternFill>
      </fill>
    </dxf>
  </dxfs>
  <tableStyles count="0" defaultTableStyle="TableStyleMedium2" defaultPivotStyle="PivotStyleLight16"/>
  <colors>
    <mruColors>
      <color rgb="FF92D050"/>
      <color rgb="FFE8B906"/>
      <color rgb="FFFFFF00"/>
      <color rgb="FFFF505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35" displayName="Table135" ref="A5:I17" totalsRowShown="0" headerRowDxfId="102" dataDxfId="100" headerRowBorderDxfId="101" tableBorderDxfId="99">
  <autoFilter ref="A5:I17" xr:uid="{00000000-0009-0000-0100-000004000000}"/>
  <tableColumns count="9">
    <tableColumn id="1" xr3:uid="{00000000-0010-0000-0000-000001000000}" name="Số CR" dataDxfId="98"/>
    <tableColumn id="2" xr3:uid="{00000000-0010-0000-0000-000002000000}" name="Chi tiết thay đổi" dataDxfId="97"/>
    <tableColumn id="3" xr3:uid="{00000000-0010-0000-0000-000003000000}" name="Loại thay đổi" dataDxfId="96"/>
    <tableColumn id="4" xr3:uid="{00000000-0010-0000-0000-000004000000}" name="Người yêu cầu" dataDxfId="95"/>
    <tableColumn id="5" xr3:uid="{00000000-0010-0000-0000-000005000000}" name="Ngày yêu cầu" dataDxfId="94"/>
    <tableColumn id="9" xr3:uid="{00000000-0010-0000-0000-000009000000}" name="Ngày phản hồi" dataDxfId="93"/>
    <tableColumn id="6" xr3:uid="{00000000-0010-0000-0000-000006000000}" name="Trạng thái" dataDxfId="92"/>
    <tableColumn id="7" xr3:uid="{00000000-0010-0000-0000-000007000000}" name="Số MD thực hiện" dataDxfId="91"/>
    <tableColumn id="8" xr3:uid="{00000000-0010-0000-0000-000008000000}" name="Ghi chú" dataDxfId="9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5:J29" totalsRowShown="0" headerRowDxfId="76" dataDxfId="74" headerRowBorderDxfId="75" tableBorderDxfId="73">
  <autoFilter ref="A5:J29" xr:uid="{00000000-0009-0000-0100-000002000000}"/>
  <tableColumns count="10">
    <tableColumn id="1" xr3:uid="{00000000-0010-0000-0100-000001000000}" name="Số CR" dataDxfId="72"/>
    <tableColumn id="2" xr3:uid="{00000000-0010-0000-0100-000002000000}" name="Chi tiết thay đổi" dataDxfId="71"/>
    <tableColumn id="3" xr3:uid="{00000000-0010-0000-0100-000003000000}" name="Loại thay đổi" dataDxfId="70"/>
    <tableColumn id="4" xr3:uid="{00000000-0010-0000-0100-000004000000}" name="Người yêu cầu" dataDxfId="69"/>
    <tableColumn id="5" xr3:uid="{00000000-0010-0000-0100-000005000000}" name="Ngày yêu cầu" dataDxfId="68"/>
    <tableColumn id="9" xr3:uid="{00000000-0010-0000-0100-000009000000}" name="Ngày phản hồi" dataDxfId="67"/>
    <tableColumn id="6" xr3:uid="{00000000-0010-0000-0100-000006000000}" name="Trạng thái" dataDxfId="66"/>
    <tableColumn id="7" xr3:uid="{00000000-0010-0000-0100-000007000000}" name="Số MD thực hiện" dataDxfId="65"/>
    <tableColumn id="8" xr3:uid="{00000000-0010-0000-0100-000008000000}" name="Ghi chú" dataDxfId="64"/>
    <tableColumn id="10" xr3:uid="{13C6C039-3D67-4577-8D7C-D10FCE78AB37}" name="Column1" dataDxfId="6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34" displayName="Table134" ref="A5:I8" totalsRowShown="0" headerRowDxfId="57" dataDxfId="55" headerRowBorderDxfId="56" tableBorderDxfId="54">
  <autoFilter ref="A5:I8" xr:uid="{00000000-0009-0000-0100-000003000000}"/>
  <tableColumns count="9">
    <tableColumn id="1" xr3:uid="{00000000-0010-0000-0200-000001000000}" name="Số CR" dataDxfId="53"/>
    <tableColumn id="2" xr3:uid="{00000000-0010-0000-0200-000002000000}" name="Chi tiết thay đổi" dataDxfId="52"/>
    <tableColumn id="3" xr3:uid="{00000000-0010-0000-0200-000003000000}" name="Loại thay đổi" dataDxfId="51"/>
    <tableColumn id="4" xr3:uid="{00000000-0010-0000-0200-000004000000}" name="Người yêu cầu" dataDxfId="50"/>
    <tableColumn id="5" xr3:uid="{00000000-0010-0000-0200-000005000000}" name="Ngày yêu cầu" dataDxfId="49"/>
    <tableColumn id="9" xr3:uid="{00000000-0010-0000-0200-000009000000}" name="Ngày phản hồi" dataDxfId="48"/>
    <tableColumn id="6" xr3:uid="{00000000-0010-0000-0200-000006000000}" name="Trạng thái" dataDxfId="47"/>
    <tableColumn id="7" xr3:uid="{00000000-0010-0000-0200-000007000000}" name="Số MD thực hiện" dataDxfId="46"/>
    <tableColumn id="8" xr3:uid="{00000000-0010-0000-0200-000008000000}" name="Ghi chú" dataDxfId="4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137" displayName="Table137" ref="A5:I32" totalsRowShown="0" headerRowDxfId="33" dataDxfId="31" headerRowBorderDxfId="32" tableBorderDxfId="30">
  <autoFilter ref="A5:I32" xr:uid="{00000000-0009-0000-0100-000006000000}"/>
  <tableColumns count="9">
    <tableColumn id="1" xr3:uid="{00000000-0010-0000-0300-000001000000}" name="Số CR" dataDxfId="29"/>
    <tableColumn id="2" xr3:uid="{00000000-0010-0000-0300-000002000000}" name="Chi tiết thay đổi" dataDxfId="28"/>
    <tableColumn id="3" xr3:uid="{00000000-0010-0000-0300-000003000000}" name="Loại thay đổi" dataDxfId="27"/>
    <tableColumn id="4" xr3:uid="{00000000-0010-0000-0300-000004000000}" name="Người yêu cầu" dataDxfId="26"/>
    <tableColumn id="5" xr3:uid="{00000000-0010-0000-0300-000005000000}" name="Ngày yêu cầu" dataDxfId="25"/>
    <tableColumn id="9" xr3:uid="{00000000-0010-0000-0300-000009000000}" name="Ngày phản hồi" dataDxfId="24"/>
    <tableColumn id="6" xr3:uid="{00000000-0010-0000-0300-000006000000}" name="Trạng thái" dataDxfId="23"/>
    <tableColumn id="7" xr3:uid="{00000000-0010-0000-0300-000007000000}" name="Số MD thực hiện" dataDxfId="22"/>
    <tableColumn id="8" xr3:uid="{00000000-0010-0000-0300-000008000000}" name="Ghi chú" dataDxfId="2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5:J16" totalsRowShown="0" headerRowDxfId="13" dataDxfId="11" headerRowBorderDxfId="12" tableBorderDxfId="10">
  <autoFilter ref="A5:J16" xr:uid="{00000000-0009-0000-0100-000001000000}"/>
  <tableColumns count="10">
    <tableColumn id="1" xr3:uid="{00000000-0010-0000-0400-000001000000}" name="Số " dataDxfId="9"/>
    <tableColumn id="2" xr3:uid="{00000000-0010-0000-0400-000002000000}" name="Mô tả vấn đề" dataDxfId="8"/>
    <tableColumn id="3" xr3:uid="{00000000-0010-0000-0400-000003000000}" name="Mức độ nghiêm trọng" dataDxfId="7"/>
    <tableColumn id="4" xr3:uid="{00000000-0010-0000-0400-000004000000}" name="Loại vấn đề" dataDxfId="6"/>
    <tableColumn id="5" xr3:uid="{00000000-0010-0000-0400-000005000000}" name="Người báo cáo" dataDxfId="5"/>
    <tableColumn id="6" xr3:uid="{00000000-0010-0000-0400-000006000000}" name="Người xử lý" dataDxfId="4"/>
    <tableColumn id="7" xr3:uid="{00000000-0010-0000-0400-000007000000}" name="Hướng giải quyết" dataDxfId="3"/>
    <tableColumn id="8" xr3:uid="{00000000-0010-0000-0400-000008000000}" name="Trạng thái" dataDxfId="2"/>
    <tableColumn id="9" xr3:uid="{00000000-0010-0000-0400-000009000000}" name="Ngày giải quyết" dataDxfId="1"/>
    <tableColumn id="10" xr3:uid="{00000000-0010-0000-0400-00000A000000}" name="Ghi chú/Nhận xé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7"/>
  <sheetViews>
    <sheetView topLeftCell="A14" zoomScaleNormal="100" workbookViewId="0">
      <selection activeCell="B16" sqref="B16"/>
    </sheetView>
  </sheetViews>
  <sheetFormatPr defaultColWidth="9.109375" defaultRowHeight="15.6" x14ac:dyDescent="0.3"/>
  <cols>
    <col min="1" max="1" width="12" style="20" customWidth="1"/>
    <col min="2" max="2" width="78.44140625" style="55" customWidth="1"/>
    <col min="3" max="3" width="23.6640625" style="20" customWidth="1"/>
    <col min="4" max="4" width="18.6640625" style="20" customWidth="1"/>
    <col min="5" max="5" width="18.33203125" style="20" customWidth="1"/>
    <col min="6" max="6" width="19.44140625" style="20" customWidth="1"/>
    <col min="7" max="7" width="18.5546875" style="20" customWidth="1"/>
    <col min="8" max="8" width="20.109375" style="20" customWidth="1"/>
    <col min="9" max="9" width="32" style="20" customWidth="1"/>
    <col min="10" max="16384" width="9.109375" style="45"/>
  </cols>
  <sheetData>
    <row r="1" spans="1:10" s="38" customFormat="1" x14ac:dyDescent="0.3">
      <c r="A1" s="100" t="s">
        <v>0</v>
      </c>
      <c r="B1" s="100"/>
      <c r="C1" s="100"/>
      <c r="D1" s="101" t="str">
        <f>"Tổng số MD: 
"&amp;SUM(Table135[[#All],[Số MD thực hiện]])</f>
        <v>Tổng số MD: 
0</v>
      </c>
      <c r="E1" s="37" t="s">
        <v>1</v>
      </c>
      <c r="F1" s="29" t="s">
        <v>2</v>
      </c>
      <c r="G1" s="29" t="s">
        <v>3</v>
      </c>
      <c r="H1" s="37" t="s">
        <v>4</v>
      </c>
      <c r="I1" s="30" t="s">
        <v>5</v>
      </c>
    </row>
    <row r="2" spans="1:10" s="38" customFormat="1" x14ac:dyDescent="0.3">
      <c r="A2" s="100"/>
      <c r="B2" s="100"/>
      <c r="C2" s="100"/>
      <c r="D2" s="101"/>
      <c r="E2" s="39" t="s">
        <v>6</v>
      </c>
      <c r="F2" s="29" t="s">
        <v>7</v>
      </c>
      <c r="G2" s="29" t="s">
        <v>8</v>
      </c>
      <c r="I2" s="31" t="s">
        <v>9</v>
      </c>
    </row>
    <row r="3" spans="1:10" s="42" customFormat="1" x14ac:dyDescent="0.3">
      <c r="A3" s="102" t="s">
        <v>10</v>
      </c>
      <c r="B3" s="102"/>
      <c r="C3" s="32"/>
      <c r="D3" s="101"/>
      <c r="E3" s="40"/>
      <c r="F3" s="41" t="s">
        <v>11</v>
      </c>
      <c r="G3" s="41" t="s">
        <v>12</v>
      </c>
      <c r="I3" s="29" t="s">
        <v>13</v>
      </c>
    </row>
    <row r="4" spans="1:10" s="42" customFormat="1" x14ac:dyDescent="0.3">
      <c r="A4" s="102"/>
      <c r="B4" s="102"/>
      <c r="C4" s="32"/>
      <c r="D4" s="32"/>
      <c r="E4" s="40"/>
      <c r="F4" s="43"/>
      <c r="G4" s="43"/>
      <c r="H4" s="20"/>
    </row>
    <row r="5" spans="1:10" s="3" customFormat="1" x14ac:dyDescent="0.3">
      <c r="A5" s="23" t="s">
        <v>14</v>
      </c>
      <c r="B5" s="24" t="s">
        <v>15</v>
      </c>
      <c r="C5" s="24" t="s">
        <v>1</v>
      </c>
      <c r="D5" s="24" t="s">
        <v>16</v>
      </c>
      <c r="E5" s="24" t="s">
        <v>17</v>
      </c>
      <c r="F5" s="24" t="s">
        <v>18</v>
      </c>
      <c r="G5" s="24" t="s">
        <v>19</v>
      </c>
      <c r="H5" s="24" t="s">
        <v>20</v>
      </c>
      <c r="I5" s="24" t="s">
        <v>21</v>
      </c>
    </row>
    <row r="6" spans="1:10" ht="62.4" x14ac:dyDescent="0.3">
      <c r="A6" s="44">
        <v>1</v>
      </c>
      <c r="B6" s="33" t="s">
        <v>22</v>
      </c>
      <c r="C6" s="29" t="s">
        <v>23</v>
      </c>
      <c r="D6" s="29" t="s">
        <v>24</v>
      </c>
      <c r="E6" s="34">
        <v>45601</v>
      </c>
      <c r="F6" s="29"/>
      <c r="G6" s="29" t="s">
        <v>13</v>
      </c>
      <c r="H6" s="29"/>
    </row>
    <row r="7" spans="1:10" ht="171.6" x14ac:dyDescent="0.3">
      <c r="A7" s="44">
        <v>2</v>
      </c>
      <c r="B7" s="46" t="s">
        <v>25</v>
      </c>
      <c r="C7" s="29">
        <v>3</v>
      </c>
      <c r="D7" s="29" t="s">
        <v>26</v>
      </c>
      <c r="E7" s="34">
        <v>45601</v>
      </c>
      <c r="F7" s="29"/>
      <c r="G7" s="29" t="s">
        <v>13</v>
      </c>
      <c r="H7" s="29"/>
      <c r="I7" s="29" t="s">
        <v>27</v>
      </c>
    </row>
    <row r="8" spans="1:10" ht="140.4" x14ac:dyDescent="0.3">
      <c r="A8" s="44">
        <v>3</v>
      </c>
      <c r="B8" s="46" t="s">
        <v>28</v>
      </c>
      <c r="C8" s="29" t="s">
        <v>23</v>
      </c>
      <c r="D8" s="29" t="s">
        <v>26</v>
      </c>
      <c r="E8" s="34">
        <v>45601</v>
      </c>
      <c r="F8" s="29"/>
      <c r="G8" s="29" t="s">
        <v>13</v>
      </c>
      <c r="H8" s="29"/>
      <c r="I8" s="29"/>
    </row>
    <row r="9" spans="1:10" ht="31.2" x14ac:dyDescent="0.3">
      <c r="A9" s="44">
        <v>4</v>
      </c>
      <c r="B9" s="46" t="s">
        <v>29</v>
      </c>
      <c r="C9" s="29" t="s">
        <v>23</v>
      </c>
      <c r="D9" s="29" t="s">
        <v>26</v>
      </c>
      <c r="E9" s="34">
        <v>45601</v>
      </c>
      <c r="F9" s="29"/>
      <c r="G9" s="29" t="s">
        <v>13</v>
      </c>
      <c r="H9" s="29"/>
      <c r="I9" s="29"/>
    </row>
    <row r="10" spans="1:10" ht="156" x14ac:dyDescent="0.3">
      <c r="A10" s="44">
        <v>5</v>
      </c>
      <c r="B10" s="46" t="s">
        <v>30</v>
      </c>
      <c r="C10" s="29" t="s">
        <v>23</v>
      </c>
      <c r="D10" s="29" t="s">
        <v>26</v>
      </c>
      <c r="E10" s="34">
        <v>45601</v>
      </c>
      <c r="F10" s="29"/>
      <c r="G10" s="29" t="s">
        <v>13</v>
      </c>
      <c r="H10" s="29"/>
      <c r="I10" s="29"/>
    </row>
    <row r="11" spans="1:10" ht="46.8" x14ac:dyDescent="0.3">
      <c r="A11" s="44">
        <v>6</v>
      </c>
      <c r="B11" s="46" t="s">
        <v>31</v>
      </c>
      <c r="C11" s="29" t="s">
        <v>23</v>
      </c>
      <c r="D11" s="29" t="s">
        <v>26</v>
      </c>
      <c r="E11" s="34">
        <v>45601</v>
      </c>
      <c r="F11" s="29"/>
      <c r="G11" s="29" t="s">
        <v>13</v>
      </c>
      <c r="H11" s="29"/>
      <c r="I11" s="29"/>
    </row>
    <row r="12" spans="1:10" ht="140.4" x14ac:dyDescent="0.3">
      <c r="A12" s="44">
        <v>7</v>
      </c>
      <c r="B12" s="46" t="s">
        <v>32</v>
      </c>
      <c r="C12" s="29" t="s">
        <v>23</v>
      </c>
      <c r="D12" s="29" t="s">
        <v>26</v>
      </c>
      <c r="E12" s="34">
        <v>45601</v>
      </c>
      <c r="F12" s="29"/>
      <c r="G12" s="29" t="s">
        <v>13</v>
      </c>
      <c r="H12" s="29"/>
      <c r="I12" s="29"/>
    </row>
    <row r="13" spans="1:10" ht="46.8" x14ac:dyDescent="0.3">
      <c r="A13" s="44">
        <v>8</v>
      </c>
      <c r="B13" s="46" t="s">
        <v>33</v>
      </c>
      <c r="C13" s="29" t="s">
        <v>23</v>
      </c>
      <c r="D13" s="29" t="s">
        <v>26</v>
      </c>
      <c r="E13" s="34">
        <v>45601</v>
      </c>
      <c r="F13" s="29"/>
      <c r="G13" s="29" t="s">
        <v>13</v>
      </c>
      <c r="H13" s="29"/>
      <c r="I13" s="29"/>
    </row>
    <row r="14" spans="1:10" ht="31.2" x14ac:dyDescent="0.3">
      <c r="A14" s="44">
        <v>9</v>
      </c>
      <c r="B14" s="46" t="s">
        <v>34</v>
      </c>
      <c r="C14" s="29" t="s">
        <v>35</v>
      </c>
      <c r="D14" s="29" t="s">
        <v>26</v>
      </c>
      <c r="E14" s="34">
        <v>45601</v>
      </c>
      <c r="F14" s="29"/>
      <c r="G14" s="29" t="s">
        <v>13</v>
      </c>
      <c r="H14" s="29"/>
      <c r="I14" s="29"/>
    </row>
    <row r="15" spans="1:10" ht="62.4" x14ac:dyDescent="0.3">
      <c r="A15" s="47">
        <v>10</v>
      </c>
      <c r="B15" s="64" t="s">
        <v>36</v>
      </c>
      <c r="C15" s="35" t="s">
        <v>37</v>
      </c>
      <c r="D15" s="35" t="s">
        <v>26</v>
      </c>
      <c r="E15" s="36">
        <v>45601</v>
      </c>
      <c r="F15" s="48"/>
      <c r="G15" s="48" t="s">
        <v>5</v>
      </c>
      <c r="H15" s="48"/>
      <c r="I15" s="48"/>
      <c r="J15" s="49"/>
    </row>
    <row r="16" spans="1:10" ht="218.4" x14ac:dyDescent="0.3">
      <c r="A16" s="50">
        <v>11</v>
      </c>
      <c r="B16" s="65" t="s">
        <v>38</v>
      </c>
      <c r="C16" s="30" t="s">
        <v>37</v>
      </c>
      <c r="D16" s="29" t="s">
        <v>26</v>
      </c>
      <c r="E16" s="34">
        <v>45601</v>
      </c>
      <c r="F16" s="51"/>
      <c r="G16" s="51" t="s">
        <v>5</v>
      </c>
      <c r="H16" s="51"/>
      <c r="I16" s="51" t="s">
        <v>39</v>
      </c>
    </row>
    <row r="17" spans="1:9" ht="31.2" x14ac:dyDescent="0.3">
      <c r="A17" s="47">
        <v>12</v>
      </c>
      <c r="B17" s="66" t="s">
        <v>40</v>
      </c>
      <c r="C17" s="48" t="s">
        <v>41</v>
      </c>
      <c r="D17" s="29"/>
      <c r="E17" s="34"/>
      <c r="F17" s="51"/>
      <c r="G17" s="29" t="s">
        <v>5</v>
      </c>
      <c r="H17" s="51"/>
      <c r="I17" s="29"/>
    </row>
  </sheetData>
  <mergeCells count="3">
    <mergeCell ref="A1:C2"/>
    <mergeCell ref="D1:D3"/>
    <mergeCell ref="A3:B4"/>
  </mergeCells>
  <conditionalFormatting sqref="A6:I14 A15:A17 C15:I17">
    <cfRule type="expression" dxfId="109" priority="9">
      <formula>$G6="Từ chối"</formula>
    </cfRule>
    <cfRule type="expression" dxfId="108" priority="10">
      <formula>$G6="Chấp nhận"</formula>
    </cfRule>
  </conditionalFormatting>
  <conditionalFormatting sqref="B17">
    <cfRule type="expression" dxfId="107" priority="14">
      <formula>$G16="Từ chối"</formula>
    </cfRule>
    <cfRule type="expression" dxfId="106" priority="15">
      <formula>$G16="Chấp nhận"</formula>
    </cfRule>
  </conditionalFormatting>
  <conditionalFormatting sqref="F1 H1">
    <cfRule type="expression" dxfId="105" priority="11">
      <formula>#REF!="Thấp"</formula>
    </cfRule>
    <cfRule type="expression" dxfId="104" priority="12">
      <formula>#REF!="Trung bình"</formula>
    </cfRule>
    <cfRule type="expression" dxfId="103" priority="13">
      <formula>#REF!="Cao"</formula>
    </cfRule>
  </conditionalFormatting>
  <dataValidations count="1">
    <dataValidation type="list" allowBlank="1" showInputMessage="1" showErrorMessage="1" sqref="G6:G17" xr:uid="{00000000-0002-0000-0000-000000000000}">
      <formula1>"Chấp nhận,Từ chối,Hoãn"</formula1>
    </dataValidation>
  </dataValidations>
  <pageMargins left="0.7" right="0.7" top="0.75" bottom="0.75" header="0.3" footer="0.3"/>
  <pageSetup scale="59" fitToHeight="0" orientation="landscape"/>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9"/>
  <sheetViews>
    <sheetView topLeftCell="A7" zoomScaleNormal="100" workbookViewId="0">
      <selection activeCell="B8" sqref="B8"/>
    </sheetView>
  </sheetViews>
  <sheetFormatPr defaultColWidth="9.109375" defaultRowHeight="15.6" x14ac:dyDescent="0.3"/>
  <cols>
    <col min="1" max="1" width="12" style="20" customWidth="1"/>
    <col min="2" max="2" width="78.44140625" style="55" customWidth="1"/>
    <col min="3" max="3" width="23.6640625" style="20" customWidth="1"/>
    <col min="4" max="4" width="18.6640625" style="20" hidden="1" customWidth="1"/>
    <col min="5" max="5" width="18.33203125" style="20" hidden="1" customWidth="1"/>
    <col min="6" max="6" width="19.44140625" style="20" hidden="1" customWidth="1"/>
    <col min="7" max="7" width="18.5546875" style="20" customWidth="1"/>
    <col min="8" max="8" width="20.109375" style="20" customWidth="1"/>
    <col min="9" max="9" width="32" style="20" customWidth="1"/>
    <col min="10" max="16384" width="9.109375" style="45"/>
  </cols>
  <sheetData>
    <row r="1" spans="1:10" s="38" customFormat="1" x14ac:dyDescent="0.3">
      <c r="A1" s="100" t="s">
        <v>0</v>
      </c>
      <c r="B1" s="100"/>
      <c r="C1" s="100"/>
      <c r="D1" s="101" t="str">
        <f>"Tổng số MD: 
"&amp;SUM(Table13[[#All],[Số MD thực hiện]])</f>
        <v>Tổng số MD: 
0</v>
      </c>
      <c r="E1" s="37" t="s">
        <v>1</v>
      </c>
      <c r="F1" s="29" t="s">
        <v>2</v>
      </c>
      <c r="G1" s="29" t="s">
        <v>3</v>
      </c>
      <c r="H1" s="37" t="s">
        <v>4</v>
      </c>
      <c r="I1" s="30" t="s">
        <v>5</v>
      </c>
    </row>
    <row r="2" spans="1:10" s="38" customFormat="1" x14ac:dyDescent="0.3">
      <c r="A2" s="100"/>
      <c r="B2" s="100"/>
      <c r="C2" s="100"/>
      <c r="D2" s="101"/>
      <c r="E2" s="39" t="s">
        <v>6</v>
      </c>
      <c r="F2" s="29" t="s">
        <v>7</v>
      </c>
      <c r="G2" s="29" t="s">
        <v>8</v>
      </c>
      <c r="I2" s="31" t="s">
        <v>9</v>
      </c>
    </row>
    <row r="3" spans="1:10" s="42" customFormat="1" x14ac:dyDescent="0.3">
      <c r="A3" s="102" t="s">
        <v>10</v>
      </c>
      <c r="B3" s="102"/>
      <c r="C3" s="32"/>
      <c r="D3" s="101"/>
      <c r="E3" s="40"/>
      <c r="F3" s="41" t="s">
        <v>11</v>
      </c>
      <c r="G3" s="41" t="s">
        <v>12</v>
      </c>
      <c r="I3" s="29" t="s">
        <v>13</v>
      </c>
    </row>
    <row r="4" spans="1:10" s="42" customFormat="1" x14ac:dyDescent="0.3">
      <c r="A4" s="102"/>
      <c r="B4" s="102"/>
      <c r="C4" s="32"/>
      <c r="D4" s="32"/>
      <c r="E4" s="40"/>
      <c r="F4" s="43"/>
      <c r="G4" s="43"/>
      <c r="H4" s="20"/>
    </row>
    <row r="5" spans="1:10" s="3" customFormat="1" ht="31.2" x14ac:dyDescent="0.3">
      <c r="A5" s="23" t="s">
        <v>14</v>
      </c>
      <c r="B5" s="24" t="s">
        <v>15</v>
      </c>
      <c r="C5" s="24" t="s">
        <v>1</v>
      </c>
      <c r="D5" s="24" t="s">
        <v>16</v>
      </c>
      <c r="E5" s="24" t="s">
        <v>17</v>
      </c>
      <c r="F5" s="24" t="s">
        <v>18</v>
      </c>
      <c r="G5" s="24" t="s">
        <v>19</v>
      </c>
      <c r="H5" s="24" t="s">
        <v>20</v>
      </c>
      <c r="I5" s="24" t="s">
        <v>21</v>
      </c>
      <c r="J5" s="99" t="s">
        <v>42</v>
      </c>
    </row>
    <row r="6" spans="1:10" ht="62.4" x14ac:dyDescent="0.3">
      <c r="A6" s="52">
        <v>1</v>
      </c>
      <c r="B6" s="53" t="s">
        <v>43</v>
      </c>
      <c r="C6" s="51" t="s">
        <v>37</v>
      </c>
      <c r="D6" s="51" t="s">
        <v>44</v>
      </c>
      <c r="E6" s="54">
        <v>45608</v>
      </c>
      <c r="F6" s="51"/>
      <c r="G6" s="51" t="s">
        <v>5</v>
      </c>
      <c r="H6" s="51"/>
      <c r="I6" s="51" t="s">
        <v>45</v>
      </c>
      <c r="J6" s="97" t="s">
        <v>46</v>
      </c>
    </row>
    <row r="7" spans="1:10" ht="46.8" x14ac:dyDescent="0.3">
      <c r="A7" s="84">
        <v>2</v>
      </c>
      <c r="B7" s="85" t="s">
        <v>47</v>
      </c>
      <c r="C7" s="86" t="s">
        <v>48</v>
      </c>
      <c r="D7" s="86" t="s">
        <v>44</v>
      </c>
      <c r="E7" s="87">
        <v>45608</v>
      </c>
      <c r="F7" s="86"/>
      <c r="G7" s="86" t="s">
        <v>9</v>
      </c>
      <c r="H7" s="86"/>
      <c r="I7" s="86"/>
      <c r="J7" s="96"/>
    </row>
    <row r="8" spans="1:10" ht="93.6" x14ac:dyDescent="0.3">
      <c r="A8" s="84">
        <v>3</v>
      </c>
      <c r="B8" s="85" t="s">
        <v>49</v>
      </c>
      <c r="C8" s="86" t="s">
        <v>48</v>
      </c>
      <c r="D8" s="86" t="s">
        <v>44</v>
      </c>
      <c r="E8" s="87">
        <v>45608</v>
      </c>
      <c r="F8" s="86"/>
      <c r="G8" s="86" t="s">
        <v>9</v>
      </c>
      <c r="H8" s="86"/>
      <c r="I8" s="86" t="s">
        <v>50</v>
      </c>
      <c r="J8" s="96"/>
    </row>
    <row r="9" spans="1:10" ht="31.2" x14ac:dyDescent="0.3">
      <c r="A9" s="84">
        <v>4</v>
      </c>
      <c r="B9" s="85" t="s">
        <v>51</v>
      </c>
      <c r="C9" s="86" t="s">
        <v>48</v>
      </c>
      <c r="D9" s="86" t="s">
        <v>44</v>
      </c>
      <c r="E9" s="87">
        <v>45608</v>
      </c>
      <c r="F9" s="86"/>
      <c r="G9" s="86" t="s">
        <v>9</v>
      </c>
      <c r="H9" s="86"/>
      <c r="I9" s="86" t="s">
        <v>52</v>
      </c>
      <c r="J9" s="96"/>
    </row>
    <row r="10" spans="1:10" ht="31.2" x14ac:dyDescent="0.3">
      <c r="A10" s="52">
        <v>5</v>
      </c>
      <c r="B10" s="67" t="s">
        <v>53</v>
      </c>
      <c r="C10" s="57" t="s">
        <v>37</v>
      </c>
      <c r="D10" s="57" t="s">
        <v>44</v>
      </c>
      <c r="E10" s="58">
        <v>45608</v>
      </c>
      <c r="F10" s="57"/>
      <c r="G10" s="57" t="s">
        <v>5</v>
      </c>
      <c r="H10" s="57"/>
      <c r="I10" s="57"/>
      <c r="J10" s="96"/>
    </row>
    <row r="11" spans="1:10" ht="46.8" x14ac:dyDescent="0.3">
      <c r="A11" s="84">
        <v>6</v>
      </c>
      <c r="B11" s="85" t="s">
        <v>54</v>
      </c>
      <c r="C11" s="86" t="s">
        <v>48</v>
      </c>
      <c r="D11" s="86" t="s">
        <v>44</v>
      </c>
      <c r="E11" s="87">
        <v>45608</v>
      </c>
      <c r="F11" s="86"/>
      <c r="G11" s="86" t="s">
        <v>9</v>
      </c>
      <c r="H11" s="86"/>
      <c r="I11" s="86"/>
      <c r="J11" s="96"/>
    </row>
    <row r="12" spans="1:10" ht="46.8" x14ac:dyDescent="0.3">
      <c r="A12" s="84">
        <v>7</v>
      </c>
      <c r="B12" s="85" t="s">
        <v>55</v>
      </c>
      <c r="C12" s="86" t="s">
        <v>48</v>
      </c>
      <c r="D12" s="86" t="s">
        <v>44</v>
      </c>
      <c r="E12" s="87">
        <v>45608</v>
      </c>
      <c r="F12" s="86"/>
      <c r="G12" s="86" t="s">
        <v>9</v>
      </c>
      <c r="H12" s="86"/>
      <c r="I12" s="86" t="s">
        <v>52</v>
      </c>
      <c r="J12" s="96"/>
    </row>
    <row r="13" spans="1:10" ht="62.4" x14ac:dyDescent="0.3">
      <c r="A13" s="56">
        <v>8</v>
      </c>
      <c r="B13" s="68" t="s">
        <v>56</v>
      </c>
      <c r="C13" s="69" t="s">
        <v>37</v>
      </c>
      <c r="D13" s="59" t="s">
        <v>44</v>
      </c>
      <c r="E13" s="60">
        <v>45608</v>
      </c>
      <c r="F13" s="59"/>
      <c r="G13" s="59" t="s">
        <v>5</v>
      </c>
      <c r="H13" s="59"/>
      <c r="I13" s="59"/>
      <c r="J13" s="96"/>
    </row>
    <row r="14" spans="1:10" ht="82.8" x14ac:dyDescent="0.25">
      <c r="A14" s="52">
        <v>9</v>
      </c>
      <c r="B14" s="62" t="s">
        <v>57</v>
      </c>
      <c r="C14" s="69" t="s">
        <v>37</v>
      </c>
      <c r="D14" s="59" t="s">
        <v>44</v>
      </c>
      <c r="E14" s="60">
        <v>45608</v>
      </c>
      <c r="F14" s="59"/>
      <c r="G14" s="59" t="s">
        <v>5</v>
      </c>
      <c r="H14" s="59"/>
      <c r="I14" s="59"/>
      <c r="J14" s="96"/>
    </row>
    <row r="15" spans="1:10" ht="31.2" x14ac:dyDescent="0.3">
      <c r="A15" s="84">
        <v>10</v>
      </c>
      <c r="B15" s="88" t="s">
        <v>58</v>
      </c>
      <c r="C15" s="89" t="s">
        <v>48</v>
      </c>
      <c r="D15" s="90" t="s">
        <v>44</v>
      </c>
      <c r="E15" s="91">
        <v>45608</v>
      </c>
      <c r="F15" s="90"/>
      <c r="G15" s="90" t="s">
        <v>9</v>
      </c>
      <c r="H15" s="90"/>
      <c r="I15" s="92" t="s">
        <v>59</v>
      </c>
      <c r="J15" s="96"/>
    </row>
    <row r="16" spans="1:10" ht="62.4" x14ac:dyDescent="0.3">
      <c r="A16" s="52">
        <v>11</v>
      </c>
      <c r="B16" s="70" t="s">
        <v>60</v>
      </c>
      <c r="C16" s="69" t="s">
        <v>37</v>
      </c>
      <c r="D16" s="63" t="s">
        <v>44</v>
      </c>
      <c r="E16" s="60">
        <v>45608</v>
      </c>
      <c r="F16" s="59"/>
      <c r="G16" s="59" t="s">
        <v>5</v>
      </c>
      <c r="H16" s="59"/>
      <c r="I16" s="57" t="s">
        <v>45</v>
      </c>
      <c r="J16" s="96"/>
    </row>
    <row r="17" spans="1:10" ht="46.8" x14ac:dyDescent="0.3">
      <c r="A17" s="56">
        <v>12</v>
      </c>
      <c r="B17" s="70" t="s">
        <v>61</v>
      </c>
      <c r="C17" s="69" t="s">
        <v>37</v>
      </c>
      <c r="D17" s="63" t="s">
        <v>44</v>
      </c>
      <c r="E17" s="61">
        <v>45610</v>
      </c>
      <c r="F17" s="59"/>
      <c r="G17" s="59" t="s">
        <v>5</v>
      </c>
      <c r="H17" s="59"/>
      <c r="I17" s="59"/>
      <c r="J17" s="96"/>
    </row>
    <row r="18" spans="1:10" ht="156.75" customHeight="1" x14ac:dyDescent="0.3">
      <c r="A18" s="52">
        <v>13</v>
      </c>
      <c r="B18" s="70" t="s">
        <v>62</v>
      </c>
      <c r="C18" s="69" t="s">
        <v>37</v>
      </c>
      <c r="D18" s="63" t="s">
        <v>44</v>
      </c>
      <c r="E18" s="61">
        <v>45610</v>
      </c>
      <c r="F18" s="59"/>
      <c r="G18" s="59" t="s">
        <v>5</v>
      </c>
      <c r="H18" s="59"/>
      <c r="I18" s="59"/>
      <c r="J18" s="96"/>
    </row>
    <row r="19" spans="1:10" ht="156" x14ac:dyDescent="0.3">
      <c r="A19" s="56">
        <v>14</v>
      </c>
      <c r="B19" s="70" t="s">
        <v>63</v>
      </c>
      <c r="C19" s="69" t="s">
        <v>37</v>
      </c>
      <c r="D19" s="63" t="s">
        <v>44</v>
      </c>
      <c r="E19" s="61">
        <v>45610</v>
      </c>
      <c r="F19" s="59"/>
      <c r="G19" s="59" t="s">
        <v>5</v>
      </c>
      <c r="H19" s="59"/>
      <c r="I19" s="59"/>
      <c r="J19" s="96"/>
    </row>
    <row r="20" spans="1:10" ht="46.8" x14ac:dyDescent="0.3">
      <c r="A20" s="84">
        <v>15</v>
      </c>
      <c r="B20" s="93" t="s">
        <v>64</v>
      </c>
      <c r="C20" s="89" t="s">
        <v>48</v>
      </c>
      <c r="D20" s="94" t="s">
        <v>44</v>
      </c>
      <c r="E20" s="95">
        <v>45610</v>
      </c>
      <c r="F20" s="94"/>
      <c r="G20" s="94" t="s">
        <v>9</v>
      </c>
      <c r="H20" s="94"/>
      <c r="I20" s="94"/>
      <c r="J20" s="96"/>
    </row>
    <row r="21" spans="1:10" ht="31.2" x14ac:dyDescent="0.3">
      <c r="A21" s="56">
        <v>16</v>
      </c>
      <c r="B21" s="68" t="s">
        <v>65</v>
      </c>
      <c r="C21" s="57" t="s">
        <v>41</v>
      </c>
      <c r="D21" s="59" t="s">
        <v>44</v>
      </c>
      <c r="E21" s="61">
        <v>45610</v>
      </c>
      <c r="F21" s="59"/>
      <c r="G21" s="59" t="s">
        <v>5</v>
      </c>
      <c r="H21" s="59"/>
      <c r="I21" s="59"/>
      <c r="J21" s="96"/>
    </row>
    <row r="22" spans="1:10" ht="93.6" x14ac:dyDescent="0.3">
      <c r="A22" s="84">
        <v>17</v>
      </c>
      <c r="B22" s="85" t="s">
        <v>66</v>
      </c>
      <c r="C22" s="86" t="s">
        <v>48</v>
      </c>
      <c r="D22" s="86" t="s">
        <v>44</v>
      </c>
      <c r="E22" s="87">
        <v>45616</v>
      </c>
      <c r="F22" s="86"/>
      <c r="G22" s="86" t="s">
        <v>13</v>
      </c>
      <c r="H22" s="86"/>
      <c r="I22" s="86" t="s">
        <v>67</v>
      </c>
      <c r="J22" s="96"/>
    </row>
    <row r="23" spans="1:10" ht="62.4" x14ac:dyDescent="0.3">
      <c r="A23" s="84">
        <v>18</v>
      </c>
      <c r="B23" s="85" t="s">
        <v>68</v>
      </c>
      <c r="C23" s="86" t="s">
        <v>48</v>
      </c>
      <c r="D23" s="86" t="s">
        <v>44</v>
      </c>
      <c r="E23" s="87">
        <v>45616</v>
      </c>
      <c r="F23" s="86"/>
      <c r="G23" s="86" t="s">
        <v>13</v>
      </c>
      <c r="H23" s="86"/>
      <c r="I23" s="86" t="s">
        <v>69</v>
      </c>
      <c r="J23" s="96"/>
    </row>
    <row r="24" spans="1:10" ht="78" x14ac:dyDescent="0.3">
      <c r="A24" s="50">
        <v>19</v>
      </c>
      <c r="B24" s="67" t="s">
        <v>70</v>
      </c>
      <c r="C24" s="57" t="s">
        <v>48</v>
      </c>
      <c r="D24" s="57" t="s">
        <v>44</v>
      </c>
      <c r="E24" s="58">
        <v>45616</v>
      </c>
      <c r="F24" s="57"/>
      <c r="G24" s="57" t="s">
        <v>5</v>
      </c>
      <c r="H24" s="57"/>
      <c r="I24" s="30" t="s">
        <v>71</v>
      </c>
      <c r="J24" s="96"/>
    </row>
    <row r="25" spans="1:10" ht="93.6" x14ac:dyDescent="0.3">
      <c r="A25" s="84">
        <v>20</v>
      </c>
      <c r="B25" s="85" t="s">
        <v>72</v>
      </c>
      <c r="C25" s="86" t="s">
        <v>48</v>
      </c>
      <c r="D25" s="86" t="s">
        <v>44</v>
      </c>
      <c r="E25" s="87">
        <v>45616</v>
      </c>
      <c r="F25" s="86"/>
      <c r="G25" s="86" t="s">
        <v>13</v>
      </c>
      <c r="H25" s="86"/>
      <c r="I25" s="86" t="s">
        <v>73</v>
      </c>
      <c r="J25" s="96"/>
    </row>
    <row r="26" spans="1:10" ht="31.2" x14ac:dyDescent="0.3">
      <c r="A26" s="50">
        <v>21</v>
      </c>
      <c r="B26" s="67" t="s">
        <v>74</v>
      </c>
      <c r="C26" s="57" t="s">
        <v>37</v>
      </c>
      <c r="D26" s="57" t="s">
        <v>44</v>
      </c>
      <c r="E26" s="58">
        <v>45616</v>
      </c>
      <c r="F26" s="57"/>
      <c r="G26" s="57" t="s">
        <v>5</v>
      </c>
      <c r="H26" s="57"/>
      <c r="I26" s="57"/>
      <c r="J26" s="96"/>
    </row>
    <row r="27" spans="1:10" ht="46.8" x14ac:dyDescent="0.3">
      <c r="A27" s="59">
        <v>22</v>
      </c>
      <c r="B27" s="68" t="s">
        <v>75</v>
      </c>
      <c r="C27" s="50" t="s">
        <v>37</v>
      </c>
      <c r="D27" s="57" t="s">
        <v>44</v>
      </c>
      <c r="E27" s="58">
        <v>45616</v>
      </c>
      <c r="F27" s="57"/>
      <c r="G27" s="57" t="s">
        <v>5</v>
      </c>
      <c r="H27" s="57"/>
      <c r="I27" s="57"/>
      <c r="J27" s="96"/>
    </row>
    <row r="28" spans="1:10" ht="31.2" x14ac:dyDescent="0.3">
      <c r="A28" s="59">
        <v>23</v>
      </c>
      <c r="B28" s="68" t="s">
        <v>76</v>
      </c>
      <c r="C28" s="50" t="s">
        <v>37</v>
      </c>
      <c r="D28" s="57" t="s">
        <v>44</v>
      </c>
      <c r="E28" s="58">
        <v>45616</v>
      </c>
      <c r="F28" s="57"/>
      <c r="G28" s="57" t="s">
        <v>5</v>
      </c>
      <c r="H28" s="57"/>
      <c r="I28" s="57" t="s">
        <v>77</v>
      </c>
      <c r="J28" s="96"/>
    </row>
    <row r="29" spans="1:10" ht="78" x14ac:dyDescent="0.3">
      <c r="A29" s="59">
        <v>24</v>
      </c>
      <c r="B29" s="68" t="s">
        <v>78</v>
      </c>
      <c r="C29" s="50" t="s">
        <v>37</v>
      </c>
      <c r="D29" s="57" t="s">
        <v>79</v>
      </c>
      <c r="E29" s="58">
        <v>45616</v>
      </c>
      <c r="F29" s="57"/>
      <c r="G29" s="57" t="s">
        <v>5</v>
      </c>
      <c r="H29" s="57"/>
      <c r="I29" s="57"/>
      <c r="J29" s="98"/>
    </row>
  </sheetData>
  <mergeCells count="3">
    <mergeCell ref="D1:D3"/>
    <mergeCell ref="A3:B4"/>
    <mergeCell ref="A1:C2"/>
  </mergeCells>
  <conditionalFormatting sqref="B6:I6 A6:A29">
    <cfRule type="expression" dxfId="89" priority="9">
      <formula>$G6="Từ chối"</formula>
    </cfRule>
    <cfRule type="expression" dxfId="88" priority="10">
      <formula>$G6="Chấp nhận"</formula>
    </cfRule>
  </conditionalFormatting>
  <conditionalFormatting sqref="C21">
    <cfRule type="expression" dxfId="87" priority="3">
      <formula>$G21="Từ chối"</formula>
    </cfRule>
    <cfRule type="expression" dxfId="86" priority="4">
      <formula>$G21="Chấp nhận"</formula>
    </cfRule>
  </conditionalFormatting>
  <conditionalFormatting sqref="D7:D21">
    <cfRule type="expression" dxfId="85" priority="7">
      <formula>$G7="Từ chối"</formula>
    </cfRule>
    <cfRule type="expression" dxfId="84" priority="8">
      <formula>$G7="Chấp nhận"</formula>
    </cfRule>
  </conditionalFormatting>
  <conditionalFormatting sqref="E7:E16">
    <cfRule type="expression" dxfId="83" priority="5">
      <formula>$G7="Từ chối"</formula>
    </cfRule>
    <cfRule type="expression" dxfId="82" priority="6">
      <formula>$G7="Chấp nhận"</formula>
    </cfRule>
  </conditionalFormatting>
  <conditionalFormatting sqref="F1 H1">
    <cfRule type="expression" dxfId="81" priority="16">
      <formula>#REF!="Thấp"</formula>
    </cfRule>
    <cfRule type="expression" dxfId="80" priority="17">
      <formula>#REF!="Trung bình"</formula>
    </cfRule>
    <cfRule type="expression" dxfId="79" priority="18">
      <formula>#REF!="Cao"</formula>
    </cfRule>
  </conditionalFormatting>
  <conditionalFormatting sqref="I16">
    <cfRule type="expression" dxfId="78" priority="1">
      <formula>$G16="Từ chối"</formula>
    </cfRule>
    <cfRule type="expression" dxfId="77" priority="2">
      <formula>$G16="Chấp nhận"</formula>
    </cfRule>
  </conditionalFormatting>
  <dataValidations count="1">
    <dataValidation type="list" allowBlank="1" showInputMessage="1" showErrorMessage="1" sqref="G6:G29" xr:uid="{00000000-0002-0000-0100-000000000000}">
      <formula1>"Chấp nhận,Từ chối,Hoãn"</formula1>
    </dataValidation>
  </dataValidations>
  <pageMargins left="0.7" right="0.7" top="0.75" bottom="0.75" header="0.3" footer="0.3"/>
  <pageSetup scale="59"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
  <sheetViews>
    <sheetView zoomScale="115" zoomScaleNormal="115" workbookViewId="0">
      <selection activeCell="B8" sqref="B8"/>
    </sheetView>
  </sheetViews>
  <sheetFormatPr defaultColWidth="9.109375" defaultRowHeight="15.6" x14ac:dyDescent="0.3"/>
  <cols>
    <col min="1" max="1" width="12" style="20" customWidth="1"/>
    <col min="2" max="2" width="78.44140625" style="55" customWidth="1"/>
    <col min="3" max="3" width="23.6640625" style="20" customWidth="1"/>
    <col min="4" max="4" width="18.6640625" style="20" customWidth="1"/>
    <col min="5" max="5" width="18.33203125" style="20" customWidth="1"/>
    <col min="6" max="6" width="19.44140625" style="20" customWidth="1"/>
    <col min="7" max="7" width="18.5546875" style="20" customWidth="1"/>
    <col min="8" max="8" width="20.109375" style="20" customWidth="1"/>
    <col min="9" max="9" width="32" style="20" customWidth="1"/>
    <col min="10" max="16384" width="9.109375" style="45"/>
  </cols>
  <sheetData>
    <row r="1" spans="1:9" s="38" customFormat="1" x14ac:dyDescent="0.3">
      <c r="A1" s="100" t="s">
        <v>0</v>
      </c>
      <c r="B1" s="100"/>
      <c r="C1" s="100"/>
      <c r="D1" s="101" t="str">
        <f>"Tổng số MD: 
"&amp;SUM(Table134[[#All],[Số MD thực hiện]])</f>
        <v>Tổng số MD: 
0</v>
      </c>
      <c r="E1" s="37" t="s">
        <v>1</v>
      </c>
      <c r="F1" s="29" t="s">
        <v>2</v>
      </c>
      <c r="G1" s="29" t="s">
        <v>3</v>
      </c>
      <c r="H1" s="37" t="s">
        <v>4</v>
      </c>
      <c r="I1" s="30" t="s">
        <v>5</v>
      </c>
    </row>
    <row r="2" spans="1:9" s="38" customFormat="1" x14ac:dyDescent="0.3">
      <c r="A2" s="100"/>
      <c r="B2" s="100"/>
      <c r="C2" s="100"/>
      <c r="D2" s="101"/>
      <c r="E2" s="39" t="s">
        <v>6</v>
      </c>
      <c r="F2" s="29" t="s">
        <v>7</v>
      </c>
      <c r="G2" s="29" t="s">
        <v>8</v>
      </c>
      <c r="I2" s="31" t="s">
        <v>9</v>
      </c>
    </row>
    <row r="3" spans="1:9" s="42" customFormat="1" x14ac:dyDescent="0.3">
      <c r="A3" s="102" t="s">
        <v>10</v>
      </c>
      <c r="B3" s="102"/>
      <c r="C3" s="32"/>
      <c r="D3" s="101"/>
      <c r="E3" s="40"/>
      <c r="F3" s="41" t="s">
        <v>11</v>
      </c>
      <c r="G3" s="41" t="s">
        <v>12</v>
      </c>
      <c r="I3" s="29" t="s">
        <v>13</v>
      </c>
    </row>
    <row r="4" spans="1:9" s="42" customFormat="1" x14ac:dyDescent="0.3">
      <c r="A4" s="102"/>
      <c r="B4" s="102"/>
      <c r="C4" s="32"/>
      <c r="D4" s="32"/>
      <c r="E4" s="40"/>
      <c r="F4" s="43"/>
      <c r="G4" s="43"/>
      <c r="H4" s="20"/>
    </row>
    <row r="5" spans="1:9" s="3" customFormat="1" x14ac:dyDescent="0.3">
      <c r="A5" s="23" t="s">
        <v>14</v>
      </c>
      <c r="B5" s="24" t="s">
        <v>15</v>
      </c>
      <c r="C5" s="24" t="s">
        <v>1</v>
      </c>
      <c r="D5" s="24" t="s">
        <v>16</v>
      </c>
      <c r="E5" s="24" t="s">
        <v>17</v>
      </c>
      <c r="F5" s="24" t="s">
        <v>18</v>
      </c>
      <c r="G5" s="24" t="s">
        <v>19</v>
      </c>
      <c r="H5" s="24" t="s">
        <v>20</v>
      </c>
      <c r="I5" s="24" t="s">
        <v>21</v>
      </c>
    </row>
    <row r="6" spans="1:9" ht="46.8" x14ac:dyDescent="0.3">
      <c r="A6" s="44">
        <v>1</v>
      </c>
      <c r="B6" s="33" t="s">
        <v>80</v>
      </c>
      <c r="C6" s="29"/>
      <c r="D6" s="29" t="s">
        <v>81</v>
      </c>
      <c r="E6" s="34">
        <v>45617</v>
      </c>
      <c r="F6" s="29"/>
      <c r="G6" s="29"/>
      <c r="H6" s="29"/>
    </row>
    <row r="7" spans="1:9" ht="46.8" x14ac:dyDescent="0.3">
      <c r="A7" s="44">
        <v>2</v>
      </c>
      <c r="B7" s="46" t="s">
        <v>82</v>
      </c>
      <c r="C7" s="29"/>
      <c r="D7" s="29" t="s">
        <v>81</v>
      </c>
      <c r="E7" s="34">
        <v>45617</v>
      </c>
      <c r="F7" s="29"/>
      <c r="G7" s="29"/>
      <c r="H7" s="29"/>
      <c r="I7" s="29"/>
    </row>
    <row r="8" spans="1:9" ht="46.8" x14ac:dyDescent="0.3">
      <c r="A8" s="44">
        <v>3</v>
      </c>
      <c r="B8" s="46" t="s">
        <v>83</v>
      </c>
      <c r="C8" s="29"/>
      <c r="D8" s="29" t="s">
        <v>81</v>
      </c>
      <c r="E8" s="34">
        <v>45617</v>
      </c>
      <c r="F8" s="29"/>
      <c r="G8" s="29"/>
      <c r="H8" s="29"/>
      <c r="I8" s="29"/>
    </row>
  </sheetData>
  <mergeCells count="3">
    <mergeCell ref="A1:C2"/>
    <mergeCell ref="D1:D3"/>
    <mergeCell ref="A3:B4"/>
  </mergeCells>
  <conditionalFormatting sqref="A6:I8">
    <cfRule type="expression" dxfId="62" priority="9">
      <formula>$G6="Từ chối"</formula>
    </cfRule>
    <cfRule type="expression" dxfId="61" priority="10">
      <formula>$G6="Chấp nhận"</formula>
    </cfRule>
  </conditionalFormatting>
  <conditionalFormatting sqref="F1 H1">
    <cfRule type="expression" dxfId="60" priority="11">
      <formula>#REF!="Thấp"</formula>
    </cfRule>
    <cfRule type="expression" dxfId="59" priority="12">
      <formula>#REF!="Trung bình"</formula>
    </cfRule>
    <cfRule type="expression" dxfId="58" priority="13">
      <formula>#REF!="Cao"</formula>
    </cfRule>
  </conditionalFormatting>
  <dataValidations count="1">
    <dataValidation type="list" allowBlank="1" showInputMessage="1" showErrorMessage="1" sqref="G6:G8" xr:uid="{00000000-0002-0000-0200-000000000000}">
      <formula1>"Chấp nhận,Từ chối,Hoãn"</formula1>
    </dataValidation>
  </dataValidations>
  <pageMargins left="0.7" right="0.7" top="0.75" bottom="0.75" header="0.3" footer="0.3"/>
  <pageSetup scale="5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40"/>
  <sheetViews>
    <sheetView tabSelected="1" topLeftCell="A5" zoomScaleNormal="100" workbookViewId="0">
      <pane ySplit="1" topLeftCell="A24" activePane="bottomLeft" state="frozen"/>
      <selection activeCell="A5" sqref="A5"/>
      <selection pane="bottomLeft" activeCell="A30" sqref="A29:A32"/>
    </sheetView>
  </sheetViews>
  <sheetFormatPr defaultColWidth="9.109375" defaultRowHeight="15.6" x14ac:dyDescent="0.3"/>
  <cols>
    <col min="1" max="1" width="12" style="20" customWidth="1"/>
    <col min="2" max="2" width="78.44140625" style="55" customWidth="1"/>
    <col min="3" max="3" width="23.6640625" style="20" customWidth="1"/>
    <col min="4" max="4" width="18.6640625" style="20" customWidth="1"/>
    <col min="5" max="5" width="18.33203125" style="20" customWidth="1"/>
    <col min="6" max="6" width="19.44140625" style="20" hidden="1" customWidth="1"/>
    <col min="7" max="7" width="18.5546875" style="20" hidden="1" customWidth="1"/>
    <col min="8" max="8" width="20.109375" style="20" hidden="1" customWidth="1"/>
    <col min="9" max="9" width="32" style="20" customWidth="1"/>
    <col min="10" max="16384" width="9.109375" style="45"/>
  </cols>
  <sheetData>
    <row r="1" spans="1:10" s="38" customFormat="1" hidden="1" x14ac:dyDescent="0.3">
      <c r="A1" s="100" t="s">
        <v>0</v>
      </c>
      <c r="B1" s="100"/>
      <c r="C1" s="100"/>
      <c r="D1" s="101" t="str">
        <f>"Tổng số MD: 
"&amp;SUM(Table137[[#All],[Số MD thực hiện]])</f>
        <v>Tổng số MD: 
0</v>
      </c>
      <c r="E1" s="37" t="s">
        <v>1</v>
      </c>
      <c r="F1" s="29" t="s">
        <v>2</v>
      </c>
      <c r="G1" s="29" t="s">
        <v>3</v>
      </c>
      <c r="H1" s="37" t="s">
        <v>4</v>
      </c>
      <c r="I1" s="30" t="s">
        <v>5</v>
      </c>
    </row>
    <row r="2" spans="1:10" s="38" customFormat="1" hidden="1" x14ac:dyDescent="0.3">
      <c r="A2" s="100"/>
      <c r="B2" s="100"/>
      <c r="C2" s="100"/>
      <c r="D2" s="101"/>
      <c r="E2" s="39" t="s">
        <v>6</v>
      </c>
      <c r="F2" s="29" t="s">
        <v>7</v>
      </c>
      <c r="G2" s="29" t="s">
        <v>8</v>
      </c>
      <c r="I2" s="31" t="s">
        <v>9</v>
      </c>
    </row>
    <row r="3" spans="1:10" s="42" customFormat="1" hidden="1" x14ac:dyDescent="0.3">
      <c r="A3" s="102" t="s">
        <v>10</v>
      </c>
      <c r="B3" s="102"/>
      <c r="C3" s="32"/>
      <c r="D3" s="101"/>
      <c r="E3" s="40"/>
      <c r="F3" s="41" t="s">
        <v>11</v>
      </c>
      <c r="G3" s="41" t="s">
        <v>12</v>
      </c>
      <c r="I3" s="29" t="s">
        <v>13</v>
      </c>
    </row>
    <row r="4" spans="1:10" s="42" customFormat="1" hidden="1" x14ac:dyDescent="0.3">
      <c r="A4" s="102"/>
      <c r="B4" s="102"/>
      <c r="C4" s="32"/>
      <c r="D4" s="32"/>
      <c r="E4" s="40"/>
      <c r="F4" s="43"/>
      <c r="G4" s="43"/>
      <c r="H4" s="20"/>
    </row>
    <row r="5" spans="1:10" s="3" customFormat="1" x14ac:dyDescent="0.3">
      <c r="A5" s="23" t="s">
        <v>14</v>
      </c>
      <c r="B5" s="24" t="s">
        <v>15</v>
      </c>
      <c r="C5" s="24" t="s">
        <v>1</v>
      </c>
      <c r="D5" s="24" t="s">
        <v>16</v>
      </c>
      <c r="E5" s="24" t="s">
        <v>17</v>
      </c>
      <c r="F5" s="24" t="s">
        <v>18</v>
      </c>
      <c r="G5" s="24" t="s">
        <v>19</v>
      </c>
      <c r="H5" s="24" t="s">
        <v>20</v>
      </c>
      <c r="I5" s="24" t="s">
        <v>21</v>
      </c>
    </row>
    <row r="6" spans="1:10" ht="31.2" x14ac:dyDescent="0.3">
      <c r="A6" s="44">
        <v>1</v>
      </c>
      <c r="B6" s="66" t="s">
        <v>84</v>
      </c>
      <c r="C6" s="35"/>
      <c r="D6" s="35" t="s">
        <v>85</v>
      </c>
      <c r="E6" s="36">
        <v>45626</v>
      </c>
      <c r="F6" s="35"/>
      <c r="G6" s="35"/>
      <c r="H6" s="35"/>
      <c r="I6" s="35"/>
    </row>
    <row r="7" spans="1:10" ht="39.75" customHeight="1" x14ac:dyDescent="0.3">
      <c r="A7" s="44">
        <v>2</v>
      </c>
      <c r="B7" s="66" t="s">
        <v>86</v>
      </c>
      <c r="C7" s="35"/>
      <c r="D7" s="35" t="s">
        <v>85</v>
      </c>
      <c r="E7" s="36">
        <v>45626</v>
      </c>
      <c r="F7" s="35"/>
      <c r="G7" s="35"/>
      <c r="H7" s="35"/>
      <c r="I7" s="35"/>
    </row>
    <row r="8" spans="1:10" ht="31.2" x14ac:dyDescent="0.3">
      <c r="A8" s="44">
        <v>3</v>
      </c>
      <c r="B8" s="66" t="s">
        <v>87</v>
      </c>
      <c r="C8" s="35"/>
      <c r="D8" s="35" t="s">
        <v>85</v>
      </c>
      <c r="E8" s="36">
        <v>45626</v>
      </c>
      <c r="F8" s="35"/>
      <c r="G8" s="35"/>
      <c r="H8" s="35"/>
      <c r="I8" s="35"/>
    </row>
    <row r="9" spans="1:10" ht="31.2" x14ac:dyDescent="0.3">
      <c r="A9" s="44">
        <v>4</v>
      </c>
      <c r="B9" s="79" t="s">
        <v>88</v>
      </c>
      <c r="C9" s="35"/>
      <c r="D9" s="35" t="s">
        <v>85</v>
      </c>
      <c r="E9" s="36">
        <v>45626</v>
      </c>
      <c r="F9" s="35"/>
      <c r="G9" s="35"/>
      <c r="H9" s="35"/>
      <c r="I9" s="35"/>
    </row>
    <row r="10" spans="1:10" ht="78" x14ac:dyDescent="0.3">
      <c r="A10" s="44">
        <v>5</v>
      </c>
      <c r="B10" s="66" t="s">
        <v>89</v>
      </c>
      <c r="C10" s="35"/>
      <c r="D10" s="35" t="s">
        <v>85</v>
      </c>
      <c r="E10" s="36">
        <v>45626</v>
      </c>
      <c r="F10" s="35"/>
      <c r="G10" s="35"/>
      <c r="H10" s="35"/>
      <c r="I10" s="35"/>
    </row>
    <row r="11" spans="1:10" ht="31.2" x14ac:dyDescent="0.3">
      <c r="A11" s="44">
        <v>6</v>
      </c>
      <c r="B11" s="66" t="s">
        <v>90</v>
      </c>
      <c r="C11" s="35"/>
      <c r="D11" s="35" t="s">
        <v>85</v>
      </c>
      <c r="E11" s="36">
        <v>45626</v>
      </c>
      <c r="F11" s="35"/>
      <c r="G11" s="35"/>
      <c r="H11" s="35"/>
      <c r="I11" s="35"/>
    </row>
    <row r="12" spans="1:10" ht="42.75" customHeight="1" x14ac:dyDescent="0.3">
      <c r="A12" s="44">
        <v>7</v>
      </c>
      <c r="B12" s="66" t="s">
        <v>91</v>
      </c>
      <c r="C12" s="35"/>
      <c r="D12" s="35" t="s">
        <v>85</v>
      </c>
      <c r="E12" s="36">
        <v>45626</v>
      </c>
      <c r="F12" s="35"/>
      <c r="G12" s="35"/>
      <c r="H12" s="35"/>
      <c r="I12" s="35"/>
    </row>
    <row r="13" spans="1:10" ht="109.2" x14ac:dyDescent="0.3">
      <c r="A13" s="44">
        <v>8</v>
      </c>
      <c r="B13" s="66" t="s">
        <v>92</v>
      </c>
      <c r="C13" s="35"/>
      <c r="D13" s="35" t="s">
        <v>85</v>
      </c>
      <c r="E13" s="36">
        <v>45626</v>
      </c>
      <c r="F13" s="35"/>
      <c r="G13" s="35"/>
      <c r="H13" s="35"/>
      <c r="I13" s="35"/>
    </row>
    <row r="14" spans="1:10" ht="109.2" x14ac:dyDescent="0.3">
      <c r="A14" s="44">
        <v>9</v>
      </c>
      <c r="B14" s="66" t="s">
        <v>93</v>
      </c>
      <c r="C14" s="35"/>
      <c r="D14" s="35" t="s">
        <v>85</v>
      </c>
      <c r="E14" s="36">
        <v>45626</v>
      </c>
      <c r="F14" s="35"/>
      <c r="G14" s="35"/>
      <c r="H14" s="35"/>
      <c r="I14" s="35"/>
    </row>
    <row r="15" spans="1:10" x14ac:dyDescent="0.3">
      <c r="A15" s="47">
        <v>10</v>
      </c>
      <c r="B15" s="71" t="s">
        <v>94</v>
      </c>
      <c r="C15" s="35"/>
      <c r="D15" s="35" t="s">
        <v>85</v>
      </c>
      <c r="E15" s="36">
        <v>45626</v>
      </c>
      <c r="F15" s="48"/>
      <c r="G15" s="48"/>
      <c r="H15" s="48"/>
      <c r="I15" s="35"/>
      <c r="J15" s="49"/>
    </row>
    <row r="16" spans="1:10" x14ac:dyDescent="0.3">
      <c r="A16" s="47">
        <v>11</v>
      </c>
      <c r="B16" s="66" t="s">
        <v>95</v>
      </c>
      <c r="C16" s="35"/>
      <c r="D16" s="35" t="s">
        <v>85</v>
      </c>
      <c r="E16" s="36">
        <v>45626</v>
      </c>
      <c r="F16" s="48"/>
      <c r="G16" s="48"/>
      <c r="H16" s="48"/>
      <c r="I16" s="35"/>
    </row>
    <row r="17" spans="1:9" ht="29.25" customHeight="1" x14ac:dyDescent="0.3">
      <c r="A17" s="47">
        <v>12</v>
      </c>
      <c r="B17" s="77" t="s">
        <v>96</v>
      </c>
      <c r="C17" s="48"/>
      <c r="D17" s="35" t="s">
        <v>85</v>
      </c>
      <c r="E17" s="36">
        <v>45626</v>
      </c>
      <c r="F17" s="48"/>
      <c r="G17" s="35"/>
      <c r="H17" s="48"/>
      <c r="I17" s="35"/>
    </row>
    <row r="18" spans="1:9" x14ac:dyDescent="0.3">
      <c r="A18" s="47">
        <v>13</v>
      </c>
      <c r="B18" s="72" t="s">
        <v>126</v>
      </c>
      <c r="C18" s="48"/>
      <c r="D18" s="35" t="s">
        <v>85</v>
      </c>
      <c r="E18" s="36">
        <v>45626</v>
      </c>
      <c r="F18" s="48"/>
      <c r="G18" s="48"/>
      <c r="H18" s="48"/>
      <c r="I18" s="35"/>
    </row>
    <row r="19" spans="1:9" ht="46.8" x14ac:dyDescent="0.3">
      <c r="A19" s="47">
        <v>14</v>
      </c>
      <c r="B19" s="72" t="s">
        <v>97</v>
      </c>
      <c r="C19" s="48"/>
      <c r="D19" s="35" t="s">
        <v>85</v>
      </c>
      <c r="E19" s="36">
        <v>45626</v>
      </c>
      <c r="F19" s="48"/>
      <c r="G19" s="48"/>
      <c r="H19" s="48"/>
      <c r="I19" s="35"/>
    </row>
    <row r="20" spans="1:9" ht="31.2" x14ac:dyDescent="0.3">
      <c r="A20" s="47">
        <v>15</v>
      </c>
      <c r="B20" s="72" t="s">
        <v>98</v>
      </c>
      <c r="C20" s="48"/>
      <c r="D20" s="35" t="s">
        <v>85</v>
      </c>
      <c r="E20" s="36">
        <v>45626</v>
      </c>
      <c r="F20" s="48"/>
      <c r="G20" s="48"/>
      <c r="H20" s="48"/>
      <c r="I20" s="35"/>
    </row>
    <row r="21" spans="1:9" ht="78" x14ac:dyDescent="0.3">
      <c r="A21" s="47">
        <v>16</v>
      </c>
      <c r="B21" s="72" t="s">
        <v>99</v>
      </c>
      <c r="C21" s="48"/>
      <c r="D21" s="35" t="s">
        <v>85</v>
      </c>
      <c r="E21" s="36">
        <v>45626</v>
      </c>
      <c r="F21" s="48"/>
      <c r="G21" s="48"/>
      <c r="H21" s="48"/>
      <c r="I21" s="35"/>
    </row>
    <row r="22" spans="1:9" x14ac:dyDescent="0.3">
      <c r="A22" s="47">
        <v>17</v>
      </c>
      <c r="B22" s="72" t="s">
        <v>126</v>
      </c>
      <c r="C22" s="48"/>
      <c r="D22" s="35" t="s">
        <v>85</v>
      </c>
      <c r="E22" s="36">
        <v>45626</v>
      </c>
      <c r="F22" s="48"/>
      <c r="G22" s="48"/>
      <c r="H22" s="48"/>
      <c r="I22" s="48"/>
    </row>
    <row r="23" spans="1:9" ht="46.8" x14ac:dyDescent="0.3">
      <c r="A23" s="47">
        <v>18</v>
      </c>
      <c r="B23" s="72" t="s">
        <v>100</v>
      </c>
      <c r="C23" s="48"/>
      <c r="D23" s="35" t="s">
        <v>85</v>
      </c>
      <c r="E23" s="36">
        <v>45626</v>
      </c>
      <c r="F23" s="48"/>
      <c r="G23" s="48"/>
      <c r="H23" s="48"/>
      <c r="I23" s="48"/>
    </row>
    <row r="24" spans="1:9" ht="31.2" x14ac:dyDescent="0.3">
      <c r="A24" s="47">
        <v>19</v>
      </c>
      <c r="B24" s="78" t="s">
        <v>101</v>
      </c>
      <c r="C24" s="48"/>
      <c r="D24" s="35" t="s">
        <v>85</v>
      </c>
      <c r="E24" s="36">
        <v>45626</v>
      </c>
      <c r="F24" s="48"/>
      <c r="G24" s="48"/>
      <c r="H24" s="48"/>
      <c r="I24" s="48"/>
    </row>
    <row r="25" spans="1:9" ht="55.2" x14ac:dyDescent="0.25">
      <c r="A25" s="76">
        <v>20</v>
      </c>
      <c r="B25" s="75" t="s">
        <v>102</v>
      </c>
      <c r="C25" s="73"/>
      <c r="D25" s="35" t="s">
        <v>85</v>
      </c>
      <c r="E25" s="36">
        <v>45628</v>
      </c>
      <c r="F25" s="74"/>
      <c r="G25" s="74"/>
      <c r="H25" s="74"/>
      <c r="I25" s="74"/>
    </row>
    <row r="26" spans="1:9" ht="46.8" x14ac:dyDescent="0.3">
      <c r="A26" s="76">
        <v>21</v>
      </c>
      <c r="B26" s="80" t="s">
        <v>103</v>
      </c>
      <c r="C26" s="73"/>
      <c r="D26" s="35" t="s">
        <v>85</v>
      </c>
      <c r="E26" s="36">
        <v>45629</v>
      </c>
      <c r="F26" s="74"/>
      <c r="G26" s="74"/>
      <c r="H26" s="74"/>
      <c r="I26" s="74"/>
    </row>
    <row r="27" spans="1:9" ht="31.2" x14ac:dyDescent="0.3">
      <c r="A27" s="82">
        <v>22</v>
      </c>
      <c r="B27" s="83" t="s">
        <v>104</v>
      </c>
      <c r="C27" s="81"/>
      <c r="D27" s="81" t="s">
        <v>85</v>
      </c>
      <c r="E27" s="36">
        <v>45629</v>
      </c>
      <c r="F27" s="81"/>
      <c r="G27" s="81"/>
      <c r="H27" s="81"/>
      <c r="I27" s="81"/>
    </row>
    <row r="28" spans="1:9" ht="46.8" x14ac:dyDescent="0.3">
      <c r="A28" s="76">
        <v>23</v>
      </c>
      <c r="B28" s="83" t="s">
        <v>122</v>
      </c>
      <c r="C28" s="81"/>
      <c r="D28" s="81" t="s">
        <v>85</v>
      </c>
      <c r="E28" s="81" t="s">
        <v>123</v>
      </c>
      <c r="F28" s="81"/>
      <c r="G28" s="81"/>
      <c r="H28" s="81"/>
      <c r="I28" s="81" t="s">
        <v>124</v>
      </c>
    </row>
    <row r="29" spans="1:9" ht="109.2" x14ac:dyDescent="0.3">
      <c r="A29" s="82">
        <v>24</v>
      </c>
      <c r="B29" s="83" t="s">
        <v>127</v>
      </c>
      <c r="C29" s="81"/>
      <c r="D29" s="81" t="s">
        <v>85</v>
      </c>
      <c r="E29" s="81" t="s">
        <v>123</v>
      </c>
      <c r="F29" s="81"/>
      <c r="G29" s="81"/>
      <c r="H29" s="81"/>
      <c r="I29" s="81"/>
    </row>
    <row r="30" spans="1:9" ht="93.6" x14ac:dyDescent="0.3">
      <c r="A30" s="76">
        <v>25</v>
      </c>
      <c r="B30" s="83" t="s">
        <v>128</v>
      </c>
      <c r="C30" s="81"/>
      <c r="D30" s="81" t="s">
        <v>85</v>
      </c>
      <c r="E30" s="81" t="s">
        <v>123</v>
      </c>
      <c r="F30" s="81"/>
      <c r="G30" s="81"/>
      <c r="H30" s="81"/>
      <c r="I30" s="81"/>
    </row>
    <row r="31" spans="1:9" ht="78" x14ac:dyDescent="0.3">
      <c r="A31" s="82">
        <v>26</v>
      </c>
      <c r="B31" s="83" t="s">
        <v>125</v>
      </c>
      <c r="C31" s="81"/>
      <c r="D31" s="81" t="s">
        <v>85</v>
      </c>
      <c r="E31" s="81" t="s">
        <v>123</v>
      </c>
      <c r="F31" s="81"/>
      <c r="G31" s="81"/>
      <c r="H31" s="81"/>
      <c r="I31" s="81"/>
    </row>
    <row r="32" spans="1:9" ht="124.8" x14ac:dyDescent="0.3">
      <c r="A32" s="76">
        <v>27</v>
      </c>
      <c r="B32" s="72" t="s">
        <v>129</v>
      </c>
      <c r="C32" s="81"/>
      <c r="D32" s="81" t="s">
        <v>85</v>
      </c>
      <c r="E32" s="81" t="s">
        <v>123</v>
      </c>
      <c r="F32" s="81"/>
      <c r="G32" s="81"/>
      <c r="H32" s="81"/>
      <c r="I32" s="81"/>
    </row>
    <row r="40" spans="4:4" x14ac:dyDescent="0.3">
      <c r="D40" s="20" t="s">
        <v>126</v>
      </c>
    </row>
  </sheetData>
  <mergeCells count="3">
    <mergeCell ref="A1:C2"/>
    <mergeCell ref="D1:D3"/>
    <mergeCell ref="A3:B4"/>
  </mergeCells>
  <conditionalFormatting sqref="A6:I6 C7:C18 A7:A26 D7:E26 F7:H18 I7:I21 A28 A30 A32">
    <cfRule type="expression" dxfId="44" priority="13">
      <formula>$G6="Từ chối"</formula>
    </cfRule>
    <cfRule type="expression" dxfId="43" priority="14">
      <formula>$G6="Chấp nhận"</formula>
    </cfRule>
  </conditionalFormatting>
  <conditionalFormatting sqref="B6:B13 B17">
    <cfRule type="expression" dxfId="42" priority="29">
      <formula>$G7="Từ chối"</formula>
    </cfRule>
    <cfRule type="expression" dxfId="41" priority="30">
      <formula>$G7="Chấp nhận"</formula>
    </cfRule>
  </conditionalFormatting>
  <conditionalFormatting sqref="B16">
    <cfRule type="expression" dxfId="40" priority="18">
      <formula>$G16="Từ chối"</formula>
    </cfRule>
    <cfRule type="expression" dxfId="39" priority="19">
      <formula>$G16="Chấp nhận"</formula>
    </cfRule>
  </conditionalFormatting>
  <conditionalFormatting sqref="F1 H1">
    <cfRule type="expression" dxfId="38" priority="15">
      <formula>#REF!="Thấp"</formula>
    </cfRule>
    <cfRule type="expression" dxfId="37" priority="16">
      <formula>#REF!="Trung bình"</formula>
    </cfRule>
    <cfRule type="expression" dxfId="36" priority="17">
      <formula>#REF!="Cao"</formula>
    </cfRule>
  </conditionalFormatting>
  <conditionalFormatting sqref="E27">
    <cfRule type="expression" dxfId="35" priority="1">
      <formula>$G27="Từ chối"</formula>
    </cfRule>
    <cfRule type="expression" dxfId="34" priority="2">
      <formula>$G27="Chấp nhận"</formula>
    </cfRule>
  </conditionalFormatting>
  <dataValidations count="1">
    <dataValidation type="list" allowBlank="1" showInputMessage="1" showErrorMessage="1" sqref="G6:G32" xr:uid="{00000000-0002-0000-0300-000000000000}">
      <formula1>"Chấp nhận,Từ chối,Hoãn"</formula1>
    </dataValidation>
  </dataValidations>
  <pageMargins left="0.7" right="0.7" top="0.75" bottom="0.75" header="0.3" footer="0.3"/>
  <pageSetup scale="59"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6"/>
  <sheetViews>
    <sheetView workbookViewId="0">
      <pane ySplit="5" topLeftCell="A6" activePane="bottomLeft" state="frozen"/>
      <selection pane="bottomLeft" activeCell="B7" sqref="B7"/>
    </sheetView>
  </sheetViews>
  <sheetFormatPr defaultColWidth="9.109375" defaultRowHeight="15.6" x14ac:dyDescent="0.3"/>
  <cols>
    <col min="1" max="1" width="8" style="8" customWidth="1"/>
    <col min="2" max="2" width="39.33203125" style="9" customWidth="1"/>
    <col min="3" max="3" width="23.6640625" style="8" customWidth="1"/>
    <col min="4" max="4" width="16.88671875" style="8" customWidth="1"/>
    <col min="5" max="5" width="17.109375" style="8" customWidth="1"/>
    <col min="6" max="6" width="16.109375" style="8" customWidth="1"/>
    <col min="7" max="7" width="36.109375" style="9" customWidth="1"/>
    <col min="8" max="8" width="17.109375" style="8" customWidth="1"/>
    <col min="9" max="9" width="18.109375" style="8" customWidth="1"/>
    <col min="10" max="10" width="34.6640625" style="9" customWidth="1"/>
    <col min="11" max="16384" width="9.109375" style="4"/>
  </cols>
  <sheetData>
    <row r="1" spans="1:10" s="2" customFormat="1" ht="14.25" customHeight="1" x14ac:dyDescent="0.3">
      <c r="A1" s="103" t="s">
        <v>105</v>
      </c>
      <c r="B1" s="103"/>
      <c r="C1" s="6"/>
      <c r="D1" s="4" t="s">
        <v>106</v>
      </c>
      <c r="E1" s="16" t="s">
        <v>107</v>
      </c>
      <c r="F1" s="11" t="s">
        <v>108</v>
      </c>
      <c r="G1" s="13" t="s">
        <v>109</v>
      </c>
      <c r="J1" s="9"/>
    </row>
    <row r="2" spans="1:10" s="2" customFormat="1" ht="14.25" customHeight="1" x14ac:dyDescent="0.3">
      <c r="A2" s="103"/>
      <c r="B2" s="103"/>
      <c r="C2" s="6"/>
      <c r="D2" s="6"/>
      <c r="E2" s="17" t="s">
        <v>110</v>
      </c>
      <c r="F2" s="14" t="s">
        <v>111</v>
      </c>
      <c r="G2" s="13" t="s">
        <v>11</v>
      </c>
      <c r="J2" s="9"/>
    </row>
    <row r="3" spans="1:10" s="5" customFormat="1" ht="14.25" customHeight="1" x14ac:dyDescent="0.3">
      <c r="A3" s="102" t="s">
        <v>10</v>
      </c>
      <c r="B3" s="102"/>
      <c r="C3" s="7"/>
      <c r="D3" s="7"/>
      <c r="E3" s="18" t="s">
        <v>112</v>
      </c>
      <c r="F3" s="1"/>
      <c r="G3" s="19" t="s">
        <v>113</v>
      </c>
      <c r="J3" s="10"/>
    </row>
    <row r="4" spans="1:10" s="2" customFormat="1" ht="14.25" customHeight="1" x14ac:dyDescent="0.3">
      <c r="A4" s="102"/>
      <c r="B4" s="102"/>
      <c r="C4" s="6"/>
      <c r="D4" s="6"/>
      <c r="E4" s="6"/>
      <c r="F4" s="4"/>
      <c r="G4" s="9"/>
      <c r="H4" s="8"/>
      <c r="I4" s="8"/>
      <c r="J4" s="9"/>
    </row>
    <row r="5" spans="1:10" s="3" customFormat="1" x14ac:dyDescent="0.3">
      <c r="A5" s="23" t="s">
        <v>114</v>
      </c>
      <c r="B5" s="24" t="s">
        <v>115</v>
      </c>
      <c r="C5" s="24" t="s">
        <v>106</v>
      </c>
      <c r="D5" s="24" t="s">
        <v>108</v>
      </c>
      <c r="E5" s="24" t="s">
        <v>116</v>
      </c>
      <c r="F5" s="24" t="s">
        <v>117</v>
      </c>
      <c r="G5" s="24" t="s">
        <v>118</v>
      </c>
      <c r="H5" s="24" t="s">
        <v>19</v>
      </c>
      <c r="I5" s="24" t="s">
        <v>119</v>
      </c>
      <c r="J5" s="25" t="s">
        <v>120</v>
      </c>
    </row>
    <row r="6" spans="1:10" ht="62.4" x14ac:dyDescent="0.3">
      <c r="A6" s="21">
        <v>1</v>
      </c>
      <c r="B6" s="13" t="s">
        <v>121</v>
      </c>
      <c r="C6" s="12"/>
      <c r="D6" s="12"/>
      <c r="E6" s="12"/>
      <c r="F6" s="12"/>
      <c r="G6" s="13"/>
      <c r="H6" s="20"/>
      <c r="I6" s="12"/>
      <c r="J6" s="22"/>
    </row>
    <row r="7" spans="1:10" x14ac:dyDescent="0.3">
      <c r="A7" s="21">
        <v>2</v>
      </c>
      <c r="B7" s="13"/>
      <c r="C7" s="12"/>
      <c r="D7" s="12"/>
      <c r="E7" s="12"/>
      <c r="F7" s="12"/>
      <c r="G7" s="13"/>
      <c r="H7" s="12"/>
      <c r="I7" s="12"/>
      <c r="J7" s="22"/>
    </row>
    <row r="8" spans="1:10" x14ac:dyDescent="0.3">
      <c r="A8" s="21">
        <v>3</v>
      </c>
      <c r="B8" s="13"/>
      <c r="C8" s="12"/>
      <c r="D8" s="12"/>
      <c r="E8" s="12"/>
      <c r="F8" s="12"/>
      <c r="G8" s="13"/>
      <c r="H8" s="12"/>
      <c r="I8" s="12"/>
      <c r="J8" s="22"/>
    </row>
    <row r="9" spans="1:10" x14ac:dyDescent="0.3">
      <c r="A9" s="21">
        <v>4</v>
      </c>
      <c r="B9" s="13"/>
      <c r="C9" s="12"/>
      <c r="D9" s="12"/>
      <c r="E9" s="12"/>
      <c r="F9" s="12"/>
      <c r="G9" s="13"/>
      <c r="H9" s="12"/>
      <c r="I9" s="12"/>
      <c r="J9" s="22"/>
    </row>
    <row r="10" spans="1:10" x14ac:dyDescent="0.3">
      <c r="A10" s="21">
        <v>5</v>
      </c>
      <c r="B10" s="13"/>
      <c r="C10" s="12"/>
      <c r="D10" s="12"/>
      <c r="E10" s="12"/>
      <c r="F10" s="12"/>
      <c r="G10" s="13"/>
      <c r="H10" s="12"/>
      <c r="I10" s="12"/>
      <c r="J10" s="22"/>
    </row>
    <row r="11" spans="1:10" x14ac:dyDescent="0.3">
      <c r="A11" s="21">
        <v>6</v>
      </c>
      <c r="B11" s="13"/>
      <c r="C11" s="12"/>
      <c r="D11" s="12"/>
      <c r="E11" s="12"/>
      <c r="F11" s="12"/>
      <c r="G11" s="13"/>
      <c r="H11" s="12"/>
      <c r="I11" s="12"/>
      <c r="J11" s="22"/>
    </row>
    <row r="12" spans="1:10" x14ac:dyDescent="0.3">
      <c r="A12" s="21">
        <v>7</v>
      </c>
      <c r="B12" s="13"/>
      <c r="C12" s="12"/>
      <c r="D12" s="12"/>
      <c r="E12" s="12"/>
      <c r="F12" s="12"/>
      <c r="G12" s="13"/>
      <c r="H12" s="12"/>
      <c r="I12" s="12"/>
      <c r="J12" s="22"/>
    </row>
    <row r="13" spans="1:10" x14ac:dyDescent="0.3">
      <c r="A13" s="21">
        <v>8</v>
      </c>
      <c r="B13" s="13"/>
      <c r="C13" s="12"/>
      <c r="D13" s="12"/>
      <c r="E13" s="12"/>
      <c r="F13" s="12"/>
      <c r="G13" s="13"/>
      <c r="H13" s="12"/>
      <c r="I13" s="12"/>
      <c r="J13" s="22"/>
    </row>
    <row r="14" spans="1:10" x14ac:dyDescent="0.3">
      <c r="A14" s="21">
        <v>9</v>
      </c>
      <c r="B14" s="13"/>
      <c r="C14" s="12"/>
      <c r="D14" s="12"/>
      <c r="E14" s="12"/>
      <c r="F14" s="12"/>
      <c r="G14" s="13"/>
      <c r="H14" s="12"/>
      <c r="I14" s="12"/>
      <c r="J14" s="22"/>
    </row>
    <row r="15" spans="1:10" x14ac:dyDescent="0.3">
      <c r="A15" s="26">
        <v>10</v>
      </c>
      <c r="B15" s="27"/>
      <c r="C15" s="15"/>
      <c r="D15" s="15"/>
      <c r="E15" s="15"/>
      <c r="F15" s="15"/>
      <c r="G15" s="27"/>
      <c r="H15" s="15"/>
      <c r="I15" s="15"/>
      <c r="J15" s="28"/>
    </row>
    <row r="16" spans="1:10" x14ac:dyDescent="0.3">
      <c r="A16" s="26">
        <v>11</v>
      </c>
      <c r="B16" s="27"/>
      <c r="C16" s="15"/>
      <c r="D16" s="15"/>
      <c r="E16" s="15"/>
      <c r="F16" s="15"/>
      <c r="G16" s="27"/>
      <c r="H16" s="15"/>
      <c r="I16" s="15"/>
      <c r="J16" s="28"/>
    </row>
  </sheetData>
  <mergeCells count="2">
    <mergeCell ref="A1:B2"/>
    <mergeCell ref="A3:B4"/>
  </mergeCells>
  <conditionalFormatting sqref="A5:J16">
    <cfRule type="expression" dxfId="20" priority="1">
      <formula>$H5="Đã giải quyết"</formula>
    </cfRule>
  </conditionalFormatting>
  <conditionalFormatting sqref="C6:C16">
    <cfRule type="expression" dxfId="19" priority="5">
      <formula>$C6="Thấp"</formula>
    </cfRule>
    <cfRule type="expression" dxfId="18" priority="6">
      <formula>$C6="Trung bình"</formula>
    </cfRule>
    <cfRule type="expression" dxfId="17" priority="7">
      <formula>$C6="Cao"</formula>
    </cfRule>
  </conditionalFormatting>
  <conditionalFormatting sqref="E1">
    <cfRule type="expression" dxfId="16" priority="2">
      <formula>$C1="Thấp"</formula>
    </cfRule>
    <cfRule type="expression" dxfId="15" priority="3">
      <formula>$C1="Trung bình"</formula>
    </cfRule>
    <cfRule type="expression" dxfId="14" priority="4">
      <formula>$C1="Cao"</formula>
    </cfRule>
  </conditionalFormatting>
  <dataValidations count="2">
    <dataValidation type="list" allowBlank="1" showInputMessage="1" showErrorMessage="1" sqref="C6:C16" xr:uid="{00000000-0002-0000-0400-000000000000}">
      <formula1>"Cao,Trung bình,Thấp"</formula1>
    </dataValidation>
    <dataValidation type="list" allowBlank="1" showInputMessage="1" showErrorMessage="1" sqref="H6:H16" xr:uid="{00000000-0002-0000-0400-000001000000}">
      <formula1>"Vấn đề mới,Đã giải quyết"</formula1>
    </dataValidation>
  </dataValidations>
  <pageMargins left="0.7" right="0.7" top="0.75" bottom="0.75" header="0.3" footer="0.3"/>
  <pageSetup orientation="portrait" horizontalDpi="0"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ài liệu" ma:contentTypeID="0x01010056A8A54902730441AACF29A9854C55F7" ma:contentTypeVersion="12" ma:contentTypeDescription="Tạo tài liệu mới." ma:contentTypeScope="" ma:versionID="9fa4c6cc8ae8fa297a5ce3f851c5b6c7">
  <xsd:schema xmlns:xsd="http://www.w3.org/2001/XMLSchema" xmlns:xs="http://www.w3.org/2001/XMLSchema" xmlns:p="http://schemas.microsoft.com/office/2006/metadata/properties" xmlns:ns2="5a666288-b15e-4c6f-bf8a-6852ff4df42d" xmlns:ns3="3d3ee4bf-0517-4a8b-a0c7-68bfa1624e48" targetNamespace="http://schemas.microsoft.com/office/2006/metadata/properties" ma:root="true" ma:fieldsID="c8428ad2dd2adc6b51a5581e0f2dfb22" ns2:_="" ns3:_="">
    <xsd:import namespace="5a666288-b15e-4c6f-bf8a-6852ff4df42d"/>
    <xsd:import namespace="3d3ee4bf-0517-4a8b-a0c7-68bfa1624e4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66288-b15e-4c6f-bf8a-6852ff4df4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Thẻ Hình ảnh" ma:readOnly="false" ma:fieldId="{5cf76f15-5ced-4ddc-b409-7134ff3c332f}" ma:taxonomyMulti="true" ma:sspId="3917f735-1aa3-4012-9363-df7bd7176e1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d3ee4bf-0517-4a8b-a0c7-68bfa1624e4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feda0bb-7574-4529-af6f-5531b6435012}" ma:internalName="TaxCatchAll" ma:showField="CatchAllData" ma:web="3d3ee4bf-0517-4a8b-a0c7-68bfa1624e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a666288-b15e-4c6f-bf8a-6852ff4df42d">
      <Terms xmlns="http://schemas.microsoft.com/office/infopath/2007/PartnerControls"/>
    </lcf76f155ced4ddcb4097134ff3c332f>
    <TaxCatchAll xmlns="3d3ee4bf-0517-4a8b-a0c7-68bfa1624e4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2B8400-AD8F-409E-B548-1B2B687B61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666288-b15e-4c6f-bf8a-6852ff4df42d"/>
    <ds:schemaRef ds:uri="3d3ee4bf-0517-4a8b-a0c7-68bfa1624e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D3E068-0906-4B97-B9C4-6591C467F8BB}">
  <ds:schemaRefs>
    <ds:schemaRef ds:uri="http://schemas.microsoft.com/office/2006/metadata/properties"/>
    <ds:schemaRef ds:uri="http://schemas.microsoft.com/office/infopath/2007/PartnerControls"/>
    <ds:schemaRef ds:uri="5a666288-b15e-4c6f-bf8a-6852ff4df42d"/>
    <ds:schemaRef ds:uri="3d3ee4bf-0517-4a8b-a0c7-68bfa1624e48"/>
  </ds:schemaRefs>
</ds:datastoreItem>
</file>

<file path=customXml/itemProps3.xml><?xml version="1.0" encoding="utf-8"?>
<ds:datastoreItem xmlns:ds="http://schemas.openxmlformats.org/officeDocument/2006/customXml" ds:itemID="{C895D3C9-A272-432B-8DE8-55D7062152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QLXE (change log)</vt:lpstr>
      <vt:lpstr>QLTS (change log)</vt:lpstr>
      <vt:lpstr>KVL (change log)</vt:lpstr>
      <vt:lpstr>QLMS (change log)</vt:lpstr>
      <vt:lpstr>Các vấn đề dự án (issue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Nhu Thi Bich Nguyen</dc:creator>
  <cp:keywords/>
  <dc:description/>
  <cp:lastModifiedBy>Administrator</cp:lastModifiedBy>
  <cp:revision/>
  <dcterms:created xsi:type="dcterms:W3CDTF">2022-11-21T02:34:20Z</dcterms:created>
  <dcterms:modified xsi:type="dcterms:W3CDTF">2024-12-21T08:35:39Z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0x01010056A8A54902730441AACF29A9854C55F7</vt:lpwstr>
  </property>
  <property fmtid="{D5CDD505-2E9C-101B-9397-08002B2CF9AE}" pid="3" name="MediaServiceImageTags">
    <vt:lpwstr/>
  </property>
</Properties>
</file>