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10"/>
  </bookViews>
  <sheets>
    <sheet name="NamSG 2023 (3)" sheetId="1" r:id="rId1"/>
  </sheets>
  <calcPr calcId="144525"/>
</workbook>
</file>

<file path=xl/sharedStrings.xml><?xml version="1.0" encoding="utf-8"?>
<sst xmlns="http://schemas.openxmlformats.org/spreadsheetml/2006/main" count="83" uniqueCount="45">
  <si>
    <t xml:space="preserve">BẢNG KÊ CHI TIẾT ĐÍNH KÈM </t>
  </si>
  <si>
    <t>V.v thuê Bảo vệ tại Chi nhánh Nam Sài Gòn và các PGD Chợ Lớn, Bến Thành, Phú Mỹ Hưng, Quận 10</t>
  </si>
  <si>
    <t>ĐVT: VNĐ, chưa bao gồm VAT 10%</t>
  </si>
  <si>
    <t>Stt</t>
  </si>
  <si>
    <t>Khu vực &amp; địa điểm bố trí bảo vệ</t>
  </si>
  <si>
    <t>Địa chỉ</t>
  </si>
  <si>
    <t xml:space="preserve">Mô tả hàng hóa và dịch vụ </t>
  </si>
  <si>
    <t>Số lượng vị trí</t>
  </si>
  <si>
    <t xml:space="preserve">Thời gian làm việc  </t>
  </si>
  <si>
    <t>ĐVT</t>
  </si>
  <si>
    <t>Số lượng</t>
  </si>
  <si>
    <t xml:space="preserve">Thời gian thực hiện </t>
  </si>
  <si>
    <t>Ngân sách 2023</t>
  </si>
  <si>
    <t>Đơn giá</t>
  </si>
  <si>
    <t>Thành tiền</t>
  </si>
  <si>
    <t>Long Hải</t>
  </si>
  <si>
    <t>Yuki</t>
  </si>
  <si>
    <t>Huy Đức</t>
  </si>
  <si>
    <t>Đất Việt</t>
  </si>
  <si>
    <t>Đơn giá/tháng</t>
  </si>
  <si>
    <t>Ngân hàng TMCP Bản Việt - Chi nhánh Nam Sài Gòn
(BVB Nam Sài Gòn)</t>
  </si>
  <si>
    <t>BVB Nam Sài Gòn</t>
  </si>
  <si>
    <t>867-869 Trần Hưng Đạo, Phường 1, Quận 5, Tp. HCM</t>
  </si>
  <si>
    <t>Dịch vụ bảo vệ 
vị trí 24/24/7</t>
  </si>
  <si>
    <t>Từ 6h00 AM - 6h00 AM/ngày
Từ Thứ 2 - Chủ nhật
(bao gồm các ngày Thứ 7, Chủ nhật, Lễ, Tết)</t>
  </si>
  <si>
    <t>tháng</t>
  </si>
  <si>
    <t>01/03/2023
 - 
31/12/2023</t>
  </si>
  <si>
    <t>Dịch vụ bảo vệ 
vị trí 16/24/7</t>
  </si>
  <si>
    <t>Từ 06:00 AM - 22:00 PM/ngày
Từ Thứ 2 - Chủ nhật
(bao gồm các ngày Thứ 7, Chủ nhật, Lễ, Tết)</t>
  </si>
  <si>
    <t>Dịch vụ bảo vệ 
vị trí 8/24/1</t>
  </si>
  <si>
    <t>Từ 22:00pm - 06:00 am
Chủ nhật/ tuần 
(không bao gồm các ngày Lễ, Tết)</t>
  </si>
  <si>
    <t>Ngân hàng TMCP Bản Việt - Chi nhánh Nam Sài Gòn - PGD Bến Thành
(BVB Bến Thành)</t>
  </si>
  <si>
    <t>BVB Bến Thành</t>
  </si>
  <si>
    <t>26 + 28 +28/1 Phạm Hồng Thái, Phường Bến Thành, Quận 1, Tp. HCM</t>
  </si>
  <si>
    <t>Ngân hàng TMCP Bản Việt - Chi nhánh Nam Sài Gòn - PGD Chợ Lớn 
(BVB Chợ Lớn)</t>
  </si>
  <si>
    <t>BVB Chợ Lớn</t>
  </si>
  <si>
    <t>445-447 Hồng Bàng, Phường 14, Quận.5, Tp.HCM</t>
  </si>
  <si>
    <t>Ngân hàng TMCP Bản Việt - Chi nhánh Nam Sài Gòn - PGD Quận 10
(BVB Quận 10)</t>
  </si>
  <si>
    <t>BVB Quận 10</t>
  </si>
  <si>
    <t>211 Tô Hiến Thành, Phường 13, Quận 10, Tp.HCM</t>
  </si>
  <si>
    <t>Ngân hàng TMCP Bản Việt - Chi nhánh Nam Sài Gòn - PGD Phú Mỹ Hưng
(BVB Phú Mỹ Hưng)</t>
  </si>
  <si>
    <t>BVB Phú Mỹ Hưng</t>
  </si>
  <si>
    <t>396A Nguyễn Thị Thập, Phường Tân Quy, Quận 7, Tp.HCM</t>
  </si>
  <si>
    <t>Tổng cộng/tháng, chưa bao gồm VAT</t>
  </si>
  <si>
    <t>Tổng cộng 10 tháng (từ 01/03/2023-31/12/2023)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</si>
</sst>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#,000_);[Red]\(#,000\)"/>
  </numFmts>
  <fonts count="37">
    <font>
      <sz val="10"/>
      <color indexed="8"/>
      <name val="Arial"/>
      <charset val="0"/>
    </font>
    <font>
      <sz val="10"/>
      <name val="Arial"/>
      <charset val="0"/>
    </font>
    <font>
      <b/>
      <sz val="11"/>
      <color indexed="8"/>
      <name val="Arial"/>
      <charset val="0"/>
    </font>
    <font>
      <sz val="10"/>
      <name val="Times New Roman"/>
      <charset val="0"/>
    </font>
    <font>
      <b/>
      <sz val="12"/>
      <name val="Times New Roman"/>
      <charset val="0"/>
    </font>
    <font>
      <b/>
      <sz val="12"/>
      <name val="Times New Roman"/>
      <charset val="0"/>
    </font>
    <font>
      <i/>
      <sz val="12"/>
      <name val="Times New Roman"/>
      <charset val="0"/>
    </font>
    <font>
      <i/>
      <sz val="12"/>
      <name val="Times New Roman"/>
      <charset val="0"/>
    </font>
    <font>
      <i/>
      <sz val="10"/>
      <name val="Times New Roman"/>
      <charset val="0"/>
    </font>
    <font>
      <i/>
      <sz val="10"/>
      <name val="Times New Roman"/>
      <charset val="0"/>
    </font>
    <font>
      <b/>
      <sz val="11"/>
      <color rgb="FF000000"/>
      <name val="Times New Roman"/>
      <charset val="0"/>
    </font>
    <font>
      <b/>
      <sz val="11"/>
      <name val="Times New Roman"/>
      <charset val="0"/>
    </font>
    <font>
      <sz val="10"/>
      <name val="Times New Roman"/>
      <charset val="0"/>
    </font>
    <font>
      <sz val="11"/>
      <color indexed="8"/>
      <name val="Times New Roman"/>
      <charset val="0"/>
    </font>
    <font>
      <sz val="11"/>
      <name val="Calibri"/>
      <charset val="0"/>
      <scheme val="minor"/>
    </font>
    <font>
      <b/>
      <sz val="10"/>
      <color indexed="8"/>
      <name val="Arial"/>
      <charset val="0"/>
    </font>
    <font>
      <b/>
      <sz val="10"/>
      <name val="Arial"/>
      <charset val="0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5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7" fillId="9" borderId="0" applyNumberFormat="0" applyBorder="0" applyAlignment="0" applyProtection="0">
      <alignment vertical="center"/>
    </xf>
    <xf numFmtId="42" fontId="0" fillId="0" borderId="0"/>
    <xf numFmtId="176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23" borderId="13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5" borderId="8" applyNumberFormat="0" applyFon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20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77" fontId="0" fillId="0" borderId="0" xfId="2" applyNumberForma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15" fillId="0" borderId="2" xfId="2" applyNumberFormat="1" applyFont="1" applyBorder="1" applyAlignment="1">
      <alignment horizontal="center" vertical="center" wrapText="1"/>
    </xf>
    <xf numFmtId="177" fontId="15" fillId="0" borderId="1" xfId="2" applyNumberFormat="1" applyFont="1" applyBorder="1" applyAlignment="1">
      <alignment horizontal="center" wrapText="1"/>
    </xf>
    <xf numFmtId="177" fontId="15" fillId="0" borderId="3" xfId="2" applyNumberFormat="1" applyFont="1" applyBorder="1" applyAlignment="1">
      <alignment horizontal="center" vertical="center" wrapText="1"/>
    </xf>
    <xf numFmtId="177" fontId="0" fillId="0" borderId="1" xfId="2" applyNumberFormat="1" applyBorder="1" applyAlignment="1">
      <alignment horizontal="center" vertical="center"/>
    </xf>
    <xf numFmtId="177" fontId="0" fillId="0" borderId="1" xfId="2" applyNumberFormat="1" applyBorder="1" applyAlignment="1">
      <alignment vertical="center"/>
    </xf>
    <xf numFmtId="177" fontId="0" fillId="0" borderId="1" xfId="2" applyNumberFormat="1" applyBorder="1"/>
    <xf numFmtId="177" fontId="15" fillId="0" borderId="4" xfId="2" applyNumberFormat="1" applyFont="1" applyBorder="1" applyAlignment="1"/>
    <xf numFmtId="177" fontId="15" fillId="0" borderId="5" xfId="2" applyNumberFormat="1" applyFont="1" applyBorder="1" applyAlignment="1">
      <alignment horizontal="center"/>
    </xf>
    <xf numFmtId="177" fontId="15" fillId="0" borderId="4" xfId="2" applyNumberFormat="1" applyFont="1" applyBorder="1" applyAlignment="1">
      <alignment horizontal="center"/>
    </xf>
    <xf numFmtId="177" fontId="15" fillId="0" borderId="1" xfId="2" applyNumberFormat="1" applyFont="1" applyBorder="1" applyAlignment="1">
      <alignment horizontal="center"/>
    </xf>
    <xf numFmtId="0" fontId="16" fillId="0" borderId="0" xfId="0" applyFont="1" applyAlignment="1">
      <alignment horizontal="center" vertical="center" wrapText="1"/>
    </xf>
    <xf numFmtId="177" fontId="15" fillId="0" borderId="4" xfId="2" applyNumberFormat="1" applyFont="1" applyBorder="1" applyAlignment="1">
      <alignment horizontal="center" wrapText="1"/>
    </xf>
    <xf numFmtId="177" fontId="0" fillId="0" borderId="4" xfId="2" applyNumberForma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6"/>
  <sheetViews>
    <sheetView tabSelected="1" zoomScale="55" zoomScaleNormal="55" workbookViewId="0">
      <selection activeCell="G8" sqref="G8"/>
    </sheetView>
  </sheetViews>
  <sheetFormatPr defaultColWidth="9.14285714285714" defaultRowHeight="12.75"/>
  <cols>
    <col min="1" max="1" width="4.46666666666667" style="4" customWidth="1"/>
    <col min="2" max="2" width="26.6857142857143" style="1" customWidth="1"/>
    <col min="3" max="3" width="21.7428571428571" style="1" customWidth="1"/>
    <col min="4" max="4" width="23" style="1" customWidth="1"/>
    <col min="5" max="5" width="14.2857142857143" style="1" customWidth="1"/>
    <col min="6" max="6" width="9.79047619047619" style="1" customWidth="1"/>
    <col min="7" max="7" width="40.3333333333333" style="1" customWidth="1"/>
    <col min="8" max="8" width="7.88571428571429" style="1" customWidth="1"/>
    <col min="9" max="9" width="9.06666666666667" style="1" customWidth="1"/>
    <col min="10" max="10" width="10.8571428571429" style="1" hidden="1" customWidth="1"/>
    <col min="11" max="12" width="7.71428571428571" style="1" hidden="1" customWidth="1"/>
    <col min="13" max="13" width="15.2952380952381" style="1" hidden="1" customWidth="1"/>
    <col min="14" max="14" width="11.4285714285714" style="1" hidden="1" customWidth="1"/>
    <col min="15" max="16" width="15.5714285714286" style="5" customWidth="1"/>
    <col min="17" max="17" width="15" style="5" customWidth="1"/>
    <col min="18" max="22" width="18.7142857142857" style="5" customWidth="1"/>
    <col min="23" max="23" width="18.7142857142857" style="1" customWidth="1"/>
    <col min="24" max="249" width="9.14285714285714" style="1" customWidth="1"/>
    <col min="250" max="16384" width="9.14285714285714" style="2" customWidth="1"/>
  </cols>
  <sheetData>
    <row r="1" s="1" customFormat="1" ht="27" customHeight="1" spans="1:28">
      <c r="A1" s="6"/>
      <c r="B1" s="6"/>
      <c r="C1" s="6"/>
      <c r="D1" s="6"/>
      <c r="E1" s="6"/>
      <c r="F1" s="7" t="s">
        <v>0</v>
      </c>
      <c r="G1" s="7"/>
      <c r="H1" s="7"/>
      <c r="I1" s="7"/>
      <c r="J1" s="7"/>
      <c r="K1" s="7"/>
      <c r="L1" s="7"/>
      <c r="M1" s="7"/>
      <c r="N1" s="7"/>
      <c r="O1" s="5"/>
      <c r="P1" s="5"/>
      <c r="Q1" s="5"/>
      <c r="R1" s="5"/>
      <c r="S1" s="5"/>
      <c r="T1" s="5"/>
      <c r="U1" s="5"/>
      <c r="V1" s="5"/>
      <c r="W1" s="7"/>
      <c r="X1" s="7"/>
      <c r="Y1" s="7"/>
      <c r="Z1" s="7"/>
      <c r="AA1" s="7"/>
      <c r="AB1" s="7"/>
    </row>
    <row r="2" s="2" customFormat="1" ht="27" customHeight="1" spans="1:28">
      <c r="A2" s="8"/>
      <c r="B2" s="8"/>
      <c r="C2" s="8"/>
      <c r="D2" s="8"/>
      <c r="E2" s="8"/>
      <c r="F2" s="9" t="s">
        <v>1</v>
      </c>
      <c r="G2" s="9"/>
      <c r="H2" s="9"/>
      <c r="I2" s="9"/>
      <c r="J2" s="9"/>
      <c r="K2" s="9"/>
      <c r="L2" s="9"/>
      <c r="M2" s="9"/>
      <c r="N2" s="9"/>
      <c r="O2" s="5"/>
      <c r="P2" s="5"/>
      <c r="Q2" s="5"/>
      <c r="R2" s="5"/>
      <c r="S2" s="5"/>
      <c r="T2" s="5"/>
      <c r="U2" s="5"/>
      <c r="V2" s="5"/>
      <c r="W2" s="9"/>
      <c r="X2" s="9"/>
      <c r="Y2" s="9"/>
      <c r="Z2" s="9"/>
      <c r="AA2" s="9"/>
      <c r="AB2" s="9"/>
    </row>
    <row r="3" s="2" customFormat="1" ht="27" customHeight="1" spans="1:28">
      <c r="A3" s="10"/>
      <c r="B3" s="10"/>
      <c r="C3" s="10"/>
      <c r="D3" s="10"/>
      <c r="E3" s="10"/>
      <c r="F3" s="11" t="s">
        <v>2</v>
      </c>
      <c r="G3" s="11"/>
      <c r="H3" s="11"/>
      <c r="I3" s="11"/>
      <c r="J3" s="11"/>
      <c r="K3" s="11"/>
      <c r="L3" s="11"/>
      <c r="M3" s="11"/>
      <c r="N3" s="11"/>
      <c r="O3" s="5"/>
      <c r="P3" s="5"/>
      <c r="Q3" s="5"/>
      <c r="R3" s="5"/>
      <c r="S3" s="5"/>
      <c r="T3" s="5"/>
      <c r="U3" s="5"/>
      <c r="V3" s="5"/>
      <c r="W3" s="11"/>
      <c r="X3" s="11"/>
      <c r="Y3" s="11"/>
      <c r="Z3" s="11"/>
      <c r="AA3" s="11"/>
      <c r="AB3" s="11"/>
    </row>
    <row r="4" s="3" customFormat="1" ht="15" spans="1:256">
      <c r="A4" s="12" t="s">
        <v>3</v>
      </c>
      <c r="B4" s="12" t="s">
        <v>4</v>
      </c>
      <c r="C4" s="12" t="s">
        <v>4</v>
      </c>
      <c r="D4" s="13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9</v>
      </c>
      <c r="L4" s="12" t="s">
        <v>10</v>
      </c>
      <c r="M4" s="12" t="s">
        <v>12</v>
      </c>
      <c r="N4" s="12"/>
      <c r="O4" s="19" t="s">
        <v>13</v>
      </c>
      <c r="P4" s="19" t="s">
        <v>14</v>
      </c>
      <c r="Q4" s="25"/>
      <c r="R4" s="26" t="s">
        <v>15</v>
      </c>
      <c r="S4" s="27"/>
      <c r="T4" s="28" t="s">
        <v>16</v>
      </c>
      <c r="U4" s="28"/>
      <c r="V4" s="28" t="s">
        <v>17</v>
      </c>
      <c r="W4" s="28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33"/>
      <c r="IQ4" s="33"/>
      <c r="IR4" s="33"/>
      <c r="IS4" s="33"/>
      <c r="IT4" s="33"/>
      <c r="IU4" s="33"/>
      <c r="IV4" s="33"/>
    </row>
    <row r="5" s="3" customFormat="1" ht="15" spans="1:256">
      <c r="A5" s="12"/>
      <c r="B5" s="12"/>
      <c r="C5" s="12"/>
      <c r="D5" s="13"/>
      <c r="E5" s="12"/>
      <c r="F5" s="12"/>
      <c r="G5" s="12"/>
      <c r="H5" s="12"/>
      <c r="I5" s="12"/>
      <c r="J5" s="12"/>
      <c r="K5" s="12"/>
      <c r="L5" s="12"/>
      <c r="M5" s="12"/>
      <c r="N5" s="20" t="s">
        <v>18</v>
      </c>
      <c r="O5" s="21"/>
      <c r="P5" s="21"/>
      <c r="Q5" s="30" t="s">
        <v>14</v>
      </c>
      <c r="R5" s="20" t="s">
        <v>19</v>
      </c>
      <c r="S5" s="20" t="s">
        <v>14</v>
      </c>
      <c r="T5" s="20" t="s">
        <v>19</v>
      </c>
      <c r="U5" s="20" t="s">
        <v>14</v>
      </c>
      <c r="V5" s="20" t="s">
        <v>19</v>
      </c>
      <c r="W5" s="20" t="s">
        <v>14</v>
      </c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33"/>
      <c r="IQ5" s="33"/>
      <c r="IR5" s="33"/>
      <c r="IS5" s="33"/>
      <c r="IT5" s="33"/>
      <c r="IU5" s="33"/>
      <c r="IV5" s="33"/>
    </row>
    <row r="6" ht="52" customHeight="1" spans="1:23">
      <c r="A6" s="14">
        <v>1</v>
      </c>
      <c r="B6" s="15" t="s">
        <v>20</v>
      </c>
      <c r="C6" s="15" t="s">
        <v>21</v>
      </c>
      <c r="D6" s="15" t="s">
        <v>22</v>
      </c>
      <c r="E6" s="16" t="s">
        <v>23</v>
      </c>
      <c r="F6" s="15">
        <v>1</v>
      </c>
      <c r="G6" s="17" t="s">
        <v>24</v>
      </c>
      <c r="H6" s="15" t="s">
        <v>25</v>
      </c>
      <c r="I6" s="15">
        <v>1</v>
      </c>
      <c r="J6" s="15" t="s">
        <v>26</v>
      </c>
      <c r="K6" s="15" t="s">
        <v>25</v>
      </c>
      <c r="L6" s="15">
        <v>10</v>
      </c>
      <c r="M6" s="22">
        <v>411019000</v>
      </c>
      <c r="N6" s="23">
        <v>15724800</v>
      </c>
      <c r="O6" s="23">
        <v>16600000</v>
      </c>
      <c r="P6" s="23">
        <f t="shared" ref="P6:P14" si="0">O6*I6*F6</f>
        <v>16600000</v>
      </c>
      <c r="Q6" s="31">
        <f t="shared" ref="Q6:Q14" si="1">O6*L6</f>
        <v>166000000</v>
      </c>
      <c r="R6" s="23">
        <v>18000000</v>
      </c>
      <c r="S6" s="23">
        <f t="shared" ref="S6:S14" si="2">R6*L6*F6</f>
        <v>180000000</v>
      </c>
      <c r="T6" s="23">
        <v>17500000</v>
      </c>
      <c r="U6" s="23">
        <f t="shared" ref="U6:U14" si="3">T6*L6</f>
        <v>175000000</v>
      </c>
      <c r="V6" s="23">
        <v>18000000</v>
      </c>
      <c r="W6" s="32">
        <f t="shared" ref="W6:W14" si="4">V6*L6</f>
        <v>180000000</v>
      </c>
    </row>
    <row r="7" ht="52" customHeight="1" spans="1:23">
      <c r="A7" s="14"/>
      <c r="B7" s="15"/>
      <c r="C7" s="15"/>
      <c r="D7" s="15"/>
      <c r="E7" s="16" t="s">
        <v>27</v>
      </c>
      <c r="F7" s="16">
        <v>1</v>
      </c>
      <c r="G7" s="15" t="s">
        <v>28</v>
      </c>
      <c r="H7" s="15" t="s">
        <v>25</v>
      </c>
      <c r="I7" s="15">
        <v>1</v>
      </c>
      <c r="J7" s="15"/>
      <c r="K7" s="15" t="s">
        <v>25</v>
      </c>
      <c r="L7" s="15">
        <v>10</v>
      </c>
      <c r="M7" s="22"/>
      <c r="N7" s="23">
        <v>12480000</v>
      </c>
      <c r="O7" s="23">
        <v>9300000</v>
      </c>
      <c r="P7" s="23">
        <f t="shared" si="0"/>
        <v>9300000</v>
      </c>
      <c r="Q7" s="31">
        <f t="shared" si="1"/>
        <v>93000000</v>
      </c>
      <c r="R7" s="23">
        <v>12000000</v>
      </c>
      <c r="S7" s="23">
        <f t="shared" si="2"/>
        <v>120000000</v>
      </c>
      <c r="T7" s="23">
        <v>11700000</v>
      </c>
      <c r="U7" s="23">
        <f t="shared" si="3"/>
        <v>117000000</v>
      </c>
      <c r="V7" s="23">
        <v>13000000</v>
      </c>
      <c r="W7" s="32">
        <f t="shared" si="4"/>
        <v>130000000</v>
      </c>
    </row>
    <row r="8" ht="52" customHeight="1" spans="1:23">
      <c r="A8" s="14"/>
      <c r="B8" s="15"/>
      <c r="C8" s="15"/>
      <c r="D8" s="15"/>
      <c r="E8" s="16" t="s">
        <v>29</v>
      </c>
      <c r="F8" s="16">
        <v>1</v>
      </c>
      <c r="G8" s="15" t="s">
        <v>30</v>
      </c>
      <c r="H8" s="15" t="s">
        <v>25</v>
      </c>
      <c r="I8" s="15">
        <v>1</v>
      </c>
      <c r="J8" s="15"/>
      <c r="K8" s="15" t="s">
        <v>25</v>
      </c>
      <c r="L8" s="15">
        <v>10</v>
      </c>
      <c r="M8" s="22"/>
      <c r="N8" s="23">
        <v>832000</v>
      </c>
      <c r="O8" s="23">
        <v>1800000</v>
      </c>
      <c r="P8" s="23">
        <f t="shared" si="0"/>
        <v>1800000</v>
      </c>
      <c r="Q8" s="31">
        <f t="shared" si="1"/>
        <v>18000000</v>
      </c>
      <c r="R8" s="23">
        <v>1500000</v>
      </c>
      <c r="S8" s="23">
        <f t="shared" si="2"/>
        <v>15000000</v>
      </c>
      <c r="T8" s="23">
        <v>1300000</v>
      </c>
      <c r="U8" s="23">
        <f t="shared" si="3"/>
        <v>13000000</v>
      </c>
      <c r="V8" s="23">
        <v>1500000</v>
      </c>
      <c r="W8" s="32">
        <f t="shared" si="4"/>
        <v>15000000</v>
      </c>
    </row>
    <row r="9" ht="52" customHeight="1" spans="1:23">
      <c r="A9" s="14">
        <f>A6+1</f>
        <v>2</v>
      </c>
      <c r="B9" s="15" t="s">
        <v>31</v>
      </c>
      <c r="C9" s="18" t="s">
        <v>32</v>
      </c>
      <c r="D9" s="15" t="s">
        <v>33</v>
      </c>
      <c r="E9" s="16" t="s">
        <v>23</v>
      </c>
      <c r="F9" s="16">
        <v>1</v>
      </c>
      <c r="G9" s="17" t="s">
        <v>24</v>
      </c>
      <c r="H9" s="15" t="s">
        <v>25</v>
      </c>
      <c r="I9" s="15">
        <v>1</v>
      </c>
      <c r="J9" s="15"/>
      <c r="K9" s="15" t="s">
        <v>25</v>
      </c>
      <c r="L9" s="15">
        <v>10</v>
      </c>
      <c r="M9" s="22">
        <v>213983000</v>
      </c>
      <c r="N9" s="23">
        <v>15724800</v>
      </c>
      <c r="O9" s="23">
        <v>16600000</v>
      </c>
      <c r="P9" s="23">
        <f t="shared" si="0"/>
        <v>16600000</v>
      </c>
      <c r="Q9" s="31">
        <f t="shared" si="1"/>
        <v>166000000</v>
      </c>
      <c r="R9" s="23">
        <v>18000000</v>
      </c>
      <c r="S9" s="23">
        <f t="shared" si="2"/>
        <v>180000000</v>
      </c>
      <c r="T9" s="23">
        <v>17500000</v>
      </c>
      <c r="U9" s="23">
        <f t="shared" si="3"/>
        <v>175000000</v>
      </c>
      <c r="V9" s="23">
        <v>18000000</v>
      </c>
      <c r="W9" s="32">
        <f t="shared" si="4"/>
        <v>180000000</v>
      </c>
    </row>
    <row r="10" ht="52" customHeight="1" spans="1:23">
      <c r="A10" s="14">
        <f>A9+1</f>
        <v>3</v>
      </c>
      <c r="B10" s="15" t="s">
        <v>34</v>
      </c>
      <c r="C10" s="18" t="s">
        <v>35</v>
      </c>
      <c r="D10" s="15" t="s">
        <v>36</v>
      </c>
      <c r="E10" s="16" t="s">
        <v>23</v>
      </c>
      <c r="F10" s="15">
        <v>1</v>
      </c>
      <c r="G10" s="17" t="s">
        <v>24</v>
      </c>
      <c r="H10" s="15" t="s">
        <v>25</v>
      </c>
      <c r="I10" s="15">
        <v>1</v>
      </c>
      <c r="J10" s="15"/>
      <c r="K10" s="15" t="s">
        <v>25</v>
      </c>
      <c r="L10" s="15">
        <v>10</v>
      </c>
      <c r="M10" s="22">
        <v>181150000</v>
      </c>
      <c r="N10" s="23">
        <v>15724800</v>
      </c>
      <c r="O10" s="23">
        <v>16600000</v>
      </c>
      <c r="P10" s="23">
        <f t="shared" si="0"/>
        <v>16600000</v>
      </c>
      <c r="Q10" s="31">
        <f t="shared" si="1"/>
        <v>166000000</v>
      </c>
      <c r="R10" s="23">
        <v>18000000</v>
      </c>
      <c r="S10" s="23">
        <f t="shared" si="2"/>
        <v>180000000</v>
      </c>
      <c r="T10" s="23">
        <v>17500000</v>
      </c>
      <c r="U10" s="23">
        <f t="shared" si="3"/>
        <v>175000000</v>
      </c>
      <c r="V10" s="23">
        <v>18000000</v>
      </c>
      <c r="W10" s="32">
        <f t="shared" si="4"/>
        <v>180000000</v>
      </c>
    </row>
    <row r="11" ht="52" customHeight="1" spans="1:23">
      <c r="A11" s="14">
        <f>A10+1</f>
        <v>4</v>
      </c>
      <c r="B11" s="15" t="s">
        <v>37</v>
      </c>
      <c r="C11" s="18" t="s">
        <v>38</v>
      </c>
      <c r="D11" s="15" t="s">
        <v>39</v>
      </c>
      <c r="E11" s="16" t="s">
        <v>27</v>
      </c>
      <c r="F11" s="16">
        <v>1</v>
      </c>
      <c r="G11" s="15" t="s">
        <v>28</v>
      </c>
      <c r="H11" s="15" t="s">
        <v>25</v>
      </c>
      <c r="I11" s="15">
        <v>1</v>
      </c>
      <c r="J11" s="15"/>
      <c r="K11" s="15" t="s">
        <v>25</v>
      </c>
      <c r="L11" s="15">
        <v>10</v>
      </c>
      <c r="M11" s="22">
        <v>181150000</v>
      </c>
      <c r="N11" s="23">
        <v>12480000</v>
      </c>
      <c r="O11" s="23">
        <v>12000000</v>
      </c>
      <c r="P11" s="23">
        <f t="shared" si="0"/>
        <v>12000000</v>
      </c>
      <c r="Q11" s="31">
        <f t="shared" si="1"/>
        <v>120000000</v>
      </c>
      <c r="R11" s="23">
        <v>12000000</v>
      </c>
      <c r="S11" s="23">
        <f t="shared" si="2"/>
        <v>120000000</v>
      </c>
      <c r="T11" s="23">
        <v>11700000</v>
      </c>
      <c r="U11" s="23">
        <f t="shared" si="3"/>
        <v>117000000</v>
      </c>
      <c r="V11" s="23">
        <v>13000000</v>
      </c>
      <c r="W11" s="32">
        <f t="shared" si="4"/>
        <v>130000000</v>
      </c>
    </row>
    <row r="12" ht="52" customHeight="1" spans="1:23">
      <c r="A12" s="14"/>
      <c r="B12" s="15"/>
      <c r="C12" s="18"/>
      <c r="D12" s="15"/>
      <c r="E12" s="16" t="s">
        <v>29</v>
      </c>
      <c r="F12" s="16">
        <v>1</v>
      </c>
      <c r="G12" s="15" t="s">
        <v>30</v>
      </c>
      <c r="H12" s="15" t="s">
        <v>25</v>
      </c>
      <c r="I12" s="15">
        <v>1</v>
      </c>
      <c r="J12" s="15"/>
      <c r="K12" s="15" t="s">
        <v>25</v>
      </c>
      <c r="L12" s="15">
        <v>10</v>
      </c>
      <c r="M12" s="22"/>
      <c r="N12" s="23">
        <v>832000</v>
      </c>
      <c r="O12" s="23">
        <v>1300000</v>
      </c>
      <c r="P12" s="23">
        <f t="shared" si="0"/>
        <v>1300000</v>
      </c>
      <c r="Q12" s="31">
        <f t="shared" si="1"/>
        <v>13000000</v>
      </c>
      <c r="R12" s="23">
        <v>1500000</v>
      </c>
      <c r="S12" s="23">
        <f t="shared" si="2"/>
        <v>15000000</v>
      </c>
      <c r="T12" s="23">
        <v>1300000</v>
      </c>
      <c r="U12" s="23">
        <f t="shared" si="3"/>
        <v>13000000</v>
      </c>
      <c r="V12" s="23">
        <v>1500000</v>
      </c>
      <c r="W12" s="32">
        <f t="shared" si="4"/>
        <v>15000000</v>
      </c>
    </row>
    <row r="13" ht="52" customHeight="1" spans="1:23">
      <c r="A13" s="14">
        <f>A11+1</f>
        <v>5</v>
      </c>
      <c r="B13" s="15" t="s">
        <v>40</v>
      </c>
      <c r="C13" s="18" t="s">
        <v>41</v>
      </c>
      <c r="D13" s="15" t="s">
        <v>42</v>
      </c>
      <c r="E13" s="16" t="s">
        <v>27</v>
      </c>
      <c r="F13" s="16">
        <v>1</v>
      </c>
      <c r="G13" s="15" t="s">
        <v>28</v>
      </c>
      <c r="H13" s="15" t="s">
        <v>25</v>
      </c>
      <c r="I13" s="15">
        <v>1</v>
      </c>
      <c r="J13" s="15"/>
      <c r="K13" s="15" t="s">
        <v>25</v>
      </c>
      <c r="L13" s="15">
        <v>10</v>
      </c>
      <c r="M13" s="22">
        <v>181150000</v>
      </c>
      <c r="N13" s="23">
        <v>12480000</v>
      </c>
      <c r="O13" s="23">
        <v>12000000</v>
      </c>
      <c r="P13" s="23">
        <f t="shared" si="0"/>
        <v>12000000</v>
      </c>
      <c r="Q13" s="31">
        <f t="shared" si="1"/>
        <v>120000000</v>
      </c>
      <c r="R13" s="23">
        <v>12000000</v>
      </c>
      <c r="S13" s="23">
        <f t="shared" si="2"/>
        <v>120000000</v>
      </c>
      <c r="T13" s="23">
        <v>11700000</v>
      </c>
      <c r="U13" s="23">
        <f t="shared" si="3"/>
        <v>117000000</v>
      </c>
      <c r="V13" s="23">
        <v>13000000</v>
      </c>
      <c r="W13" s="32">
        <f t="shared" si="4"/>
        <v>130000000</v>
      </c>
    </row>
    <row r="14" ht="52" customHeight="1" spans="1:23">
      <c r="A14" s="14"/>
      <c r="B14" s="15"/>
      <c r="C14" s="18"/>
      <c r="D14" s="15"/>
      <c r="E14" s="16" t="s">
        <v>29</v>
      </c>
      <c r="F14" s="16">
        <v>1</v>
      </c>
      <c r="G14" s="15" t="s">
        <v>30</v>
      </c>
      <c r="H14" s="15" t="s">
        <v>25</v>
      </c>
      <c r="I14" s="15">
        <v>1</v>
      </c>
      <c r="J14" s="15"/>
      <c r="K14" s="15" t="s">
        <v>25</v>
      </c>
      <c r="L14" s="15">
        <v>10</v>
      </c>
      <c r="M14" s="22"/>
      <c r="N14" s="23">
        <v>832000</v>
      </c>
      <c r="O14" s="23">
        <v>1300000</v>
      </c>
      <c r="P14" s="23">
        <f t="shared" si="0"/>
        <v>1300000</v>
      </c>
      <c r="Q14" s="31">
        <f t="shared" si="1"/>
        <v>13000000</v>
      </c>
      <c r="R14" s="23">
        <v>1500000</v>
      </c>
      <c r="S14" s="23">
        <f t="shared" si="2"/>
        <v>15000000</v>
      </c>
      <c r="T14" s="23">
        <v>1300000</v>
      </c>
      <c r="U14" s="23">
        <f t="shared" si="3"/>
        <v>13000000</v>
      </c>
      <c r="V14" s="23">
        <v>1500000</v>
      </c>
      <c r="W14" s="32">
        <f t="shared" si="4"/>
        <v>15000000</v>
      </c>
    </row>
    <row r="15" spans="1:16">
      <c r="A15" s="14" t="s">
        <v>43</v>
      </c>
      <c r="B15" s="14"/>
      <c r="C15" s="14"/>
      <c r="D15" s="14"/>
      <c r="E15" s="14"/>
      <c r="F15" s="14"/>
      <c r="G15" s="14"/>
      <c r="H15" s="14"/>
      <c r="I15" s="14"/>
      <c r="J15" s="15"/>
      <c r="K15" s="15"/>
      <c r="L15" s="15"/>
      <c r="M15" s="15"/>
      <c r="N15" s="15"/>
      <c r="O15" s="24"/>
      <c r="P15" s="24">
        <f>SUM(P6:P14)</f>
        <v>87500000</v>
      </c>
    </row>
    <row r="16" spans="1:16">
      <c r="A16" s="14" t="s">
        <v>44</v>
      </c>
      <c r="B16" s="14"/>
      <c r="C16" s="14"/>
      <c r="D16" s="14"/>
      <c r="E16" s="14"/>
      <c r="F16" s="14"/>
      <c r="G16" s="14"/>
      <c r="H16" s="14"/>
      <c r="I16" s="14"/>
      <c r="J16" s="15"/>
      <c r="K16" s="15"/>
      <c r="L16" s="15"/>
      <c r="M16" s="15"/>
      <c r="N16" s="15"/>
      <c r="O16" s="24"/>
      <c r="P16" s="24">
        <f>P15*10</f>
        <v>875000000</v>
      </c>
    </row>
  </sheetData>
  <mergeCells count="42">
    <mergeCell ref="A1:E1"/>
    <mergeCell ref="F1:W1"/>
    <mergeCell ref="A2:E2"/>
    <mergeCell ref="F2:W2"/>
    <mergeCell ref="A3:E3"/>
    <mergeCell ref="F3:W3"/>
    <mergeCell ref="R4:S4"/>
    <mergeCell ref="T4:U4"/>
    <mergeCell ref="V4:W4"/>
    <mergeCell ref="A15:I15"/>
    <mergeCell ref="A16:I16"/>
    <mergeCell ref="A4:A5"/>
    <mergeCell ref="A6:A8"/>
    <mergeCell ref="A11:A12"/>
    <mergeCell ref="A13:A14"/>
    <mergeCell ref="B4:B5"/>
    <mergeCell ref="B6:B8"/>
    <mergeCell ref="B11:B12"/>
    <mergeCell ref="B13:B14"/>
    <mergeCell ref="C4:C5"/>
    <mergeCell ref="C6:C8"/>
    <mergeCell ref="C11:C12"/>
    <mergeCell ref="C13:C14"/>
    <mergeCell ref="D4:D5"/>
    <mergeCell ref="D6:D8"/>
    <mergeCell ref="D11:D12"/>
    <mergeCell ref="D13:D14"/>
    <mergeCell ref="E4:E5"/>
    <mergeCell ref="F4:F5"/>
    <mergeCell ref="G4:G5"/>
    <mergeCell ref="H4:H5"/>
    <mergeCell ref="I4:I5"/>
    <mergeCell ref="J4:J5"/>
    <mergeCell ref="J6:J14"/>
    <mergeCell ref="K4:K5"/>
    <mergeCell ref="L4:L5"/>
    <mergeCell ref="M4:M5"/>
    <mergeCell ref="M6:M8"/>
    <mergeCell ref="M11:M12"/>
    <mergeCell ref="M13:M14"/>
    <mergeCell ref="O4:O5"/>
    <mergeCell ref="P4:P5"/>
  </mergeCells>
  <pageMargins left="0.75" right="0.75" top="1" bottom="1" header="0.5" footer="0.5"/>
  <pageSetup paperSize="1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NamSG 2023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phuongvn</dc:creator>
  <cp:lastModifiedBy>phuongvn</cp:lastModifiedBy>
  <dcterms:created xsi:type="dcterms:W3CDTF">2023-02-27T10:03:00Z</dcterms:created>
  <dcterms:modified xsi:type="dcterms:W3CDTF">2023-02-27T10:04:23Z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EDC0AA7ED8DB448BB29E4515543D86AB</vt:lpwstr>
  </property>
  <property fmtid="{D5CDD505-2E9C-101B-9397-08002B2CF9AE}" pid="3" name="KSOProductBuildVer">
    <vt:lpwstr>1033-11.2.0.11074</vt:lpwstr>
  </property>
</Properties>
</file>