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trangnt2\Desktop\"/>
    </mc:Choice>
  </mc:AlternateContent>
  <bookViews>
    <workbookView xWindow="0" yWindow="0" windowWidth="20490" windowHeight="781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F48" i="1" l="1"/>
  <c r="J48" i="1" s="1"/>
  <c r="I48" i="1"/>
  <c r="R48" i="1"/>
  <c r="F71" i="1"/>
  <c r="R71" i="1" s="1"/>
  <c r="R70" i="1"/>
  <c r="G70" i="1"/>
  <c r="F70" i="1"/>
  <c r="H70" i="1" s="1"/>
  <c r="R69" i="1"/>
  <c r="H69" i="1"/>
  <c r="F69" i="1"/>
  <c r="I69" i="1" s="1"/>
  <c r="F68" i="1"/>
  <c r="R68" i="1" s="1"/>
  <c r="R67" i="1"/>
  <c r="K67" i="1"/>
  <c r="F67" i="1"/>
  <c r="L67" i="1" s="1"/>
  <c r="R66" i="1"/>
  <c r="F66" i="1"/>
  <c r="M66" i="1" s="1"/>
  <c r="R65" i="1"/>
  <c r="M65" i="1"/>
  <c r="G65" i="1"/>
  <c r="F65" i="1"/>
  <c r="N65" i="1" s="1"/>
  <c r="R64" i="1"/>
  <c r="N64" i="1"/>
  <c r="M64" i="1"/>
  <c r="L64" i="1"/>
  <c r="J64" i="1"/>
  <c r="I64" i="1"/>
  <c r="H64" i="1"/>
  <c r="G64" i="1"/>
  <c r="F64" i="1"/>
  <c r="O64" i="1" s="1"/>
  <c r="R63" i="1"/>
  <c r="O63" i="1"/>
  <c r="N63" i="1"/>
  <c r="M63" i="1"/>
  <c r="K63" i="1"/>
  <c r="J63" i="1"/>
  <c r="I63" i="1"/>
  <c r="H63" i="1"/>
  <c r="G63" i="1"/>
  <c r="F63" i="1"/>
  <c r="P63" i="1" s="1"/>
  <c r="D63" i="1"/>
  <c r="R62" i="1"/>
  <c r="Q62" i="1"/>
  <c r="O62" i="1"/>
  <c r="L62" i="1"/>
  <c r="K62" i="1"/>
  <c r="J62" i="1"/>
  <c r="F62" i="1"/>
  <c r="P62" i="1" s="1"/>
  <c r="R61" i="1"/>
  <c r="L61" i="1"/>
  <c r="F61" i="1"/>
  <c r="G61" i="1" s="1"/>
  <c r="R60" i="1"/>
  <c r="M60" i="1"/>
  <c r="L60" i="1"/>
  <c r="G60" i="1"/>
  <c r="F60" i="1"/>
  <c r="H60" i="1" s="1"/>
  <c r="R59" i="1"/>
  <c r="N59" i="1"/>
  <c r="M59" i="1"/>
  <c r="H59" i="1"/>
  <c r="F59" i="1"/>
  <c r="I59" i="1" s="1"/>
  <c r="R58" i="1"/>
  <c r="Q58" i="1"/>
  <c r="P58" i="1"/>
  <c r="O58" i="1"/>
  <c r="N58" i="1"/>
  <c r="M58" i="1"/>
  <c r="J58" i="1"/>
  <c r="I58" i="1"/>
  <c r="H58" i="1"/>
  <c r="G58" i="1"/>
  <c r="F58" i="1"/>
  <c r="L58" i="1" s="1"/>
  <c r="D57" i="1"/>
  <c r="R57" i="1" s="1"/>
  <c r="R56" i="1"/>
  <c r="F56" i="1"/>
  <c r="M56" i="1" s="1"/>
  <c r="R55" i="1"/>
  <c r="M55" i="1"/>
  <c r="G55" i="1"/>
  <c r="F55" i="1"/>
  <c r="N55" i="1" s="1"/>
  <c r="R54" i="1"/>
  <c r="N54" i="1"/>
  <c r="L54" i="1"/>
  <c r="H54" i="1"/>
  <c r="G54" i="1"/>
  <c r="F54" i="1"/>
  <c r="O54" i="1" s="1"/>
  <c r="F53" i="1"/>
  <c r="R53" i="1" s="1"/>
  <c r="R52" i="1"/>
  <c r="Q52" i="1"/>
  <c r="K52" i="1"/>
  <c r="J52" i="1"/>
  <c r="F52" i="1"/>
  <c r="P52" i="1" s="1"/>
  <c r="R51" i="1"/>
  <c r="L51" i="1"/>
  <c r="F51" i="1"/>
  <c r="G51" i="1" s="1"/>
  <c r="R50" i="1"/>
  <c r="M50" i="1"/>
  <c r="L50" i="1"/>
  <c r="G50" i="1"/>
  <c r="F50" i="1"/>
  <c r="H50" i="1" s="1"/>
  <c r="R49" i="1"/>
  <c r="N49" i="1"/>
  <c r="M49" i="1"/>
  <c r="H49" i="1"/>
  <c r="F49" i="1"/>
  <c r="I49" i="1" s="1"/>
  <c r="R47" i="1"/>
  <c r="P47" i="1"/>
  <c r="O47" i="1"/>
  <c r="N47" i="1"/>
  <c r="M47" i="1"/>
  <c r="J47" i="1"/>
  <c r="I47" i="1"/>
  <c r="H47" i="1"/>
  <c r="G47" i="1"/>
  <c r="F47" i="1"/>
  <c r="Q47" i="1" s="1"/>
  <c r="R46" i="1"/>
  <c r="Q46" i="1"/>
  <c r="P46" i="1"/>
  <c r="O46" i="1"/>
  <c r="N46" i="1"/>
  <c r="K46" i="1"/>
  <c r="J46" i="1"/>
  <c r="I46" i="1"/>
  <c r="H46" i="1"/>
  <c r="F46" i="1"/>
  <c r="G46" i="1" s="1"/>
  <c r="R45" i="1"/>
  <c r="Q45" i="1"/>
  <c r="P45" i="1"/>
  <c r="K45" i="1"/>
  <c r="F45" i="1"/>
  <c r="L45" i="1" s="1"/>
  <c r="R44" i="1"/>
  <c r="F44" i="1"/>
  <c r="M44" i="1" s="1"/>
  <c r="R43" i="1"/>
  <c r="G43" i="1"/>
  <c r="F43" i="1"/>
  <c r="N43" i="1" s="1"/>
  <c r="R42" i="1"/>
  <c r="F42" i="1"/>
  <c r="D41" i="1"/>
  <c r="F41" i="1" s="1"/>
  <c r="R41" i="1" s="1"/>
  <c r="R40" i="1"/>
  <c r="M40" i="1"/>
  <c r="L40" i="1"/>
  <c r="G40" i="1"/>
  <c r="F40" i="1"/>
  <c r="H40" i="1" s="1"/>
  <c r="R39" i="1"/>
  <c r="N39" i="1"/>
  <c r="M39" i="1"/>
  <c r="H39" i="1"/>
  <c r="G39" i="1"/>
  <c r="F39" i="1"/>
  <c r="I39" i="1" s="1"/>
  <c r="R38" i="1"/>
  <c r="P38" i="1"/>
  <c r="O38" i="1"/>
  <c r="N38" i="1"/>
  <c r="M38" i="1"/>
  <c r="J38" i="1"/>
  <c r="I38" i="1"/>
  <c r="H38" i="1"/>
  <c r="G38" i="1"/>
  <c r="F38" i="1"/>
  <c r="Q38" i="1" s="1"/>
  <c r="R37" i="1"/>
  <c r="P37" i="1"/>
  <c r="O37" i="1"/>
  <c r="J37" i="1"/>
  <c r="F37" i="1"/>
  <c r="K37" i="1" s="1"/>
  <c r="R36" i="1"/>
  <c r="Q36" i="1"/>
  <c r="P36" i="1"/>
  <c r="K36" i="1"/>
  <c r="J36" i="1"/>
  <c r="G36" i="1"/>
  <c r="F36" i="1"/>
  <c r="L36" i="1" s="1"/>
  <c r="R35" i="1"/>
  <c r="F35" i="1"/>
  <c r="M35" i="1" s="1"/>
  <c r="R34" i="1"/>
  <c r="M34" i="1"/>
  <c r="G34" i="1"/>
  <c r="F34" i="1"/>
  <c r="N34" i="1" s="1"/>
  <c r="D33" i="1"/>
  <c r="R33" i="1" s="1"/>
  <c r="R32" i="1"/>
  <c r="P32" i="1"/>
  <c r="L32" i="1"/>
  <c r="J32" i="1"/>
  <c r="I32" i="1"/>
  <c r="F32" i="1"/>
  <c r="Q32" i="1" s="1"/>
  <c r="R31" i="1"/>
  <c r="Q31" i="1"/>
  <c r="K31" i="1"/>
  <c r="J31" i="1"/>
  <c r="F31" i="1"/>
  <c r="P31" i="1" s="1"/>
  <c r="R30" i="1"/>
  <c r="L30" i="1"/>
  <c r="F30" i="1"/>
  <c r="G30" i="1" s="1"/>
  <c r="D29" i="1"/>
  <c r="R29" i="1" s="1"/>
  <c r="R28" i="1"/>
  <c r="O28" i="1"/>
  <c r="N28" i="1"/>
  <c r="I28" i="1"/>
  <c r="F28" i="1"/>
  <c r="J28" i="1" s="1"/>
  <c r="R27" i="1"/>
  <c r="P27" i="1"/>
  <c r="O27" i="1"/>
  <c r="J27" i="1"/>
  <c r="G27" i="1"/>
  <c r="F27" i="1"/>
  <c r="K27" i="1" s="1"/>
  <c r="R26" i="1"/>
  <c r="Q26" i="1"/>
  <c r="P26" i="1"/>
  <c r="K26" i="1"/>
  <c r="H26" i="1"/>
  <c r="F26" i="1"/>
  <c r="L26" i="1" s="1"/>
  <c r="R25" i="1"/>
  <c r="F25" i="1"/>
  <c r="M25" i="1" s="1"/>
  <c r="R24" i="1"/>
  <c r="M24" i="1"/>
  <c r="G24" i="1"/>
  <c r="F24" i="1"/>
  <c r="N24" i="1" s="1"/>
  <c r="D23" i="1"/>
  <c r="R23" i="1" s="1"/>
  <c r="R22" i="1"/>
  <c r="P22" i="1"/>
  <c r="J22" i="1"/>
  <c r="I22" i="1"/>
  <c r="F22" i="1"/>
  <c r="Q22" i="1" s="1"/>
  <c r="R21" i="1"/>
  <c r="Q21" i="1"/>
  <c r="K21" i="1"/>
  <c r="J21" i="1"/>
  <c r="F21" i="1"/>
  <c r="P21" i="1" s="1"/>
  <c r="R20" i="1"/>
  <c r="L20" i="1"/>
  <c r="F20" i="1"/>
  <c r="G20" i="1" s="1"/>
  <c r="D19" i="1"/>
  <c r="R19" i="1" s="1"/>
  <c r="R18" i="1"/>
  <c r="O18" i="1"/>
  <c r="I18" i="1"/>
  <c r="F18" i="1"/>
  <c r="J18" i="1" s="1"/>
  <c r="R17" i="1"/>
  <c r="P17" i="1"/>
  <c r="J17" i="1"/>
  <c r="G17" i="1"/>
  <c r="F17" i="1"/>
  <c r="K17" i="1" s="1"/>
  <c r="R16" i="1"/>
  <c r="Q16" i="1"/>
  <c r="K16" i="1"/>
  <c r="H16" i="1"/>
  <c r="F16" i="1"/>
  <c r="L16" i="1" s="1"/>
  <c r="R15" i="1"/>
  <c r="F15" i="1"/>
  <c r="F14" i="1"/>
  <c r="R14" i="1" s="1"/>
  <c r="R13" i="1"/>
  <c r="P13" i="1"/>
  <c r="J13" i="1"/>
  <c r="F13" i="1"/>
  <c r="Q13" i="1" s="1"/>
  <c r="R12" i="1"/>
  <c r="Q12" i="1"/>
  <c r="K12" i="1"/>
  <c r="F12" i="1"/>
  <c r="P12" i="1" s="1"/>
  <c r="R11" i="1"/>
  <c r="F11" i="1"/>
  <c r="F10" i="1"/>
  <c r="R10" i="1" s="1"/>
  <c r="R9" i="1"/>
  <c r="P9" i="1"/>
  <c r="J9" i="1"/>
  <c r="G9" i="1"/>
  <c r="F9" i="1"/>
  <c r="K9" i="1" s="1"/>
  <c r="F8" i="1"/>
  <c r="R8" i="1" s="1"/>
  <c r="F7" i="1"/>
  <c r="R7" i="1" s="1"/>
  <c r="R6" i="1"/>
  <c r="O6" i="1"/>
  <c r="L6" i="1"/>
  <c r="I6" i="1"/>
  <c r="F6" i="1"/>
  <c r="P6" i="1" s="1"/>
  <c r="R5" i="1"/>
  <c r="P5" i="1"/>
  <c r="J5" i="1"/>
  <c r="F5" i="1"/>
  <c r="Q5" i="1" s="1"/>
  <c r="R4" i="1"/>
  <c r="Q4" i="1"/>
  <c r="K4" i="1"/>
  <c r="F4" i="1"/>
  <c r="P4" i="1" s="1"/>
  <c r="R3" i="1"/>
  <c r="L3" i="1"/>
  <c r="F3" i="1"/>
  <c r="G3" i="1" s="1"/>
  <c r="Q48" i="1" l="1"/>
  <c r="P48" i="1"/>
  <c r="H48" i="1"/>
  <c r="G48" i="1"/>
  <c r="O48" i="1"/>
  <c r="N48" i="1"/>
  <c r="M48" i="1"/>
  <c r="L48" i="1"/>
  <c r="K48" i="1"/>
  <c r="H3" i="1"/>
  <c r="G4" i="1"/>
  <c r="Q6" i="1"/>
  <c r="L9" i="1"/>
  <c r="G12" i="1"/>
  <c r="M16" i="1"/>
  <c r="L17" i="1"/>
  <c r="K18" i="1"/>
  <c r="H20" i="1"/>
  <c r="G21" i="1"/>
  <c r="O24" i="1"/>
  <c r="N25" i="1"/>
  <c r="M26" i="1"/>
  <c r="L27" i="1"/>
  <c r="K28" i="1"/>
  <c r="H30" i="1"/>
  <c r="G31" i="1"/>
  <c r="O34" i="1"/>
  <c r="N35" i="1"/>
  <c r="M36" i="1"/>
  <c r="L37" i="1"/>
  <c r="K38" i="1"/>
  <c r="J39" i="1"/>
  <c r="I40" i="1"/>
  <c r="O43" i="1"/>
  <c r="N44" i="1"/>
  <c r="M45" i="1"/>
  <c r="L46" i="1"/>
  <c r="K47" i="1"/>
  <c r="J49" i="1"/>
  <c r="I50" i="1"/>
  <c r="H51" i="1"/>
  <c r="G52" i="1"/>
  <c r="P54" i="1"/>
  <c r="O55" i="1"/>
  <c r="N56" i="1"/>
  <c r="K58" i="1"/>
  <c r="J59" i="1"/>
  <c r="I60" i="1"/>
  <c r="H61" i="1"/>
  <c r="G62" i="1"/>
  <c r="Q63" i="1"/>
  <c r="P64" i="1"/>
  <c r="O65" i="1"/>
  <c r="N66" i="1"/>
  <c r="M67" i="1"/>
  <c r="J69" i="1"/>
  <c r="I70" i="1"/>
  <c r="I3" i="1"/>
  <c r="H4" i="1"/>
  <c r="G5" i="1"/>
  <c r="M9" i="1"/>
  <c r="H12" i="1"/>
  <c r="G13" i="1"/>
  <c r="N16" i="1"/>
  <c r="M17" i="1"/>
  <c r="L18" i="1"/>
  <c r="I20" i="1"/>
  <c r="H21" i="1"/>
  <c r="G22" i="1"/>
  <c r="P24" i="1"/>
  <c r="O25" i="1"/>
  <c r="N26" i="1"/>
  <c r="M27" i="1"/>
  <c r="L28" i="1"/>
  <c r="I30" i="1"/>
  <c r="H31" i="1"/>
  <c r="G32" i="1"/>
  <c r="P34" i="1"/>
  <c r="O35" i="1"/>
  <c r="N36" i="1"/>
  <c r="M37" i="1"/>
  <c r="L38" i="1"/>
  <c r="K39" i="1"/>
  <c r="J40" i="1"/>
  <c r="P43" i="1"/>
  <c r="O44" i="1"/>
  <c r="N45" i="1"/>
  <c r="M46" i="1"/>
  <c r="L47" i="1"/>
  <c r="K49" i="1"/>
  <c r="J50" i="1"/>
  <c r="I51" i="1"/>
  <c r="H52" i="1"/>
  <c r="Q54" i="1"/>
  <c r="P55" i="1"/>
  <c r="O56" i="1"/>
  <c r="K59" i="1"/>
  <c r="J60" i="1"/>
  <c r="I61" i="1"/>
  <c r="H62" i="1"/>
  <c r="Q64" i="1"/>
  <c r="P65" i="1"/>
  <c r="O66" i="1"/>
  <c r="N67" i="1"/>
  <c r="K69" i="1"/>
  <c r="J70" i="1"/>
  <c r="J3" i="1"/>
  <c r="I4" i="1"/>
  <c r="H5" i="1"/>
  <c r="G6" i="1"/>
  <c r="N9" i="1"/>
  <c r="I12" i="1"/>
  <c r="H13" i="1"/>
  <c r="O16" i="1"/>
  <c r="N17" i="1"/>
  <c r="M18" i="1"/>
  <c r="J20" i="1"/>
  <c r="I21" i="1"/>
  <c r="H22" i="1"/>
  <c r="F23" i="1"/>
  <c r="Q24" i="1"/>
  <c r="P25" i="1"/>
  <c r="O26" i="1"/>
  <c r="N27" i="1"/>
  <c r="M28" i="1"/>
  <c r="J30" i="1"/>
  <c r="I31" i="1"/>
  <c r="H32" i="1"/>
  <c r="F33" i="1"/>
  <c r="Q34" i="1"/>
  <c r="P35" i="1"/>
  <c r="O36" i="1"/>
  <c r="N37" i="1"/>
  <c r="L39" i="1"/>
  <c r="K40" i="1"/>
  <c r="Q43" i="1"/>
  <c r="P44" i="1"/>
  <c r="O45" i="1"/>
  <c r="L49" i="1"/>
  <c r="K50" i="1"/>
  <c r="J51" i="1"/>
  <c r="I52" i="1"/>
  <c r="Q55" i="1"/>
  <c r="P56" i="1"/>
  <c r="L59" i="1"/>
  <c r="K60" i="1"/>
  <c r="J61" i="1"/>
  <c r="I62" i="1"/>
  <c r="Q65" i="1"/>
  <c r="P66" i="1"/>
  <c r="O67" i="1"/>
  <c r="L69" i="1"/>
  <c r="K70" i="1"/>
  <c r="K3" i="1"/>
  <c r="J4" i="1"/>
  <c r="I5" i="1"/>
  <c r="H6" i="1"/>
  <c r="O9" i="1"/>
  <c r="J12" i="1"/>
  <c r="I13" i="1"/>
  <c r="P16" i="1"/>
  <c r="O17" i="1"/>
  <c r="N18" i="1"/>
  <c r="K20" i="1"/>
  <c r="Q25" i="1"/>
  <c r="K30" i="1"/>
  <c r="Q35" i="1"/>
  <c r="Q44" i="1"/>
  <c r="K51" i="1"/>
  <c r="Q56" i="1"/>
  <c r="K61" i="1"/>
  <c r="Q66" i="1"/>
  <c r="P67" i="1"/>
  <c r="M69" i="1"/>
  <c r="L70" i="1"/>
  <c r="Q67" i="1"/>
  <c r="N69" i="1"/>
  <c r="M70" i="1"/>
  <c r="M3" i="1"/>
  <c r="L4" i="1"/>
  <c r="K5" i="1"/>
  <c r="J6" i="1"/>
  <c r="Q9" i="1"/>
  <c r="L12" i="1"/>
  <c r="K13" i="1"/>
  <c r="Q17" i="1"/>
  <c r="P18" i="1"/>
  <c r="M20" i="1"/>
  <c r="L21" i="1"/>
  <c r="K22" i="1"/>
  <c r="H24" i="1"/>
  <c r="G25" i="1"/>
  <c r="Q27" i="1"/>
  <c r="P28" i="1"/>
  <c r="M30" i="1"/>
  <c r="L31" i="1"/>
  <c r="K32" i="1"/>
  <c r="H34" i="1"/>
  <c r="G35" i="1"/>
  <c r="Q37" i="1"/>
  <c r="O39" i="1"/>
  <c r="N40" i="1"/>
  <c r="H43" i="1"/>
  <c r="G44" i="1"/>
  <c r="O49" i="1"/>
  <c r="N50" i="1"/>
  <c r="M51" i="1"/>
  <c r="L52" i="1"/>
  <c r="I54" i="1"/>
  <c r="H55" i="1"/>
  <c r="G56" i="1"/>
  <c r="O59" i="1"/>
  <c r="N60" i="1"/>
  <c r="M61" i="1"/>
  <c r="H65" i="1"/>
  <c r="G66" i="1"/>
  <c r="O69" i="1"/>
  <c r="N70" i="1"/>
  <c r="N3" i="1"/>
  <c r="M4" i="1"/>
  <c r="L5" i="1"/>
  <c r="K6" i="1"/>
  <c r="M12" i="1"/>
  <c r="L13" i="1"/>
  <c r="G16" i="1"/>
  <c r="Q18" i="1"/>
  <c r="N20" i="1"/>
  <c r="M21" i="1"/>
  <c r="L22" i="1"/>
  <c r="I24" i="1"/>
  <c r="H25" i="1"/>
  <c r="G26" i="1"/>
  <c r="Q28" i="1"/>
  <c r="N30" i="1"/>
  <c r="M31" i="1"/>
  <c r="I34" i="1"/>
  <c r="H35" i="1"/>
  <c r="P39" i="1"/>
  <c r="O40" i="1"/>
  <c r="I43" i="1"/>
  <c r="H44" i="1"/>
  <c r="G45" i="1"/>
  <c r="P49" i="1"/>
  <c r="O50" i="1"/>
  <c r="N51" i="1"/>
  <c r="M52" i="1"/>
  <c r="J54" i="1"/>
  <c r="I55" i="1"/>
  <c r="H56" i="1"/>
  <c r="F57" i="1"/>
  <c r="P59" i="1"/>
  <c r="O60" i="1"/>
  <c r="N61" i="1"/>
  <c r="M62" i="1"/>
  <c r="I65" i="1"/>
  <c r="H66" i="1"/>
  <c r="G67" i="1"/>
  <c r="P69" i="1"/>
  <c r="O70" i="1"/>
  <c r="O3" i="1"/>
  <c r="N4" i="1"/>
  <c r="M5" i="1"/>
  <c r="N12" i="1"/>
  <c r="M13" i="1"/>
  <c r="O20" i="1"/>
  <c r="N21" i="1"/>
  <c r="M22" i="1"/>
  <c r="J24" i="1"/>
  <c r="I25" i="1"/>
  <c r="O30" i="1"/>
  <c r="N31" i="1"/>
  <c r="M32" i="1"/>
  <c r="J34" i="1"/>
  <c r="I35" i="1"/>
  <c r="H36" i="1"/>
  <c r="G37" i="1"/>
  <c r="Q39" i="1"/>
  <c r="P40" i="1"/>
  <c r="J43" i="1"/>
  <c r="I44" i="1"/>
  <c r="H45" i="1"/>
  <c r="Q49" i="1"/>
  <c r="P50" i="1"/>
  <c r="O51" i="1"/>
  <c r="N52" i="1"/>
  <c r="K54" i="1"/>
  <c r="J55" i="1"/>
  <c r="I56" i="1"/>
  <c r="Q59" i="1"/>
  <c r="P60" i="1"/>
  <c r="O61" i="1"/>
  <c r="N62" i="1"/>
  <c r="L63" i="1"/>
  <c r="K64" i="1"/>
  <c r="J65" i="1"/>
  <c r="I66" i="1"/>
  <c r="H67" i="1"/>
  <c r="Q69" i="1"/>
  <c r="P70" i="1"/>
  <c r="P3" i="1"/>
  <c r="O4" i="1"/>
  <c r="N5" i="1"/>
  <c r="M6" i="1"/>
  <c r="H9" i="1"/>
  <c r="O12" i="1"/>
  <c r="N13" i="1"/>
  <c r="I16" i="1"/>
  <c r="H17" i="1"/>
  <c r="G18" i="1"/>
  <c r="P20" i="1"/>
  <c r="O21" i="1"/>
  <c r="N22" i="1"/>
  <c r="K24" i="1"/>
  <c r="J25" i="1"/>
  <c r="I26" i="1"/>
  <c r="H27" i="1"/>
  <c r="G28" i="1"/>
  <c r="P30" i="1"/>
  <c r="O31" i="1"/>
  <c r="N32" i="1"/>
  <c r="K34" i="1"/>
  <c r="J35" i="1"/>
  <c r="I36" i="1"/>
  <c r="H37" i="1"/>
  <c r="Q40" i="1"/>
  <c r="K43" i="1"/>
  <c r="J44" i="1"/>
  <c r="I45" i="1"/>
  <c r="Q50" i="1"/>
  <c r="P51" i="1"/>
  <c r="O52" i="1"/>
  <c r="K55" i="1"/>
  <c r="J56" i="1"/>
  <c r="Q60" i="1"/>
  <c r="P61" i="1"/>
  <c r="K65" i="1"/>
  <c r="J66" i="1"/>
  <c r="I67" i="1"/>
  <c r="Q70" i="1"/>
  <c r="Q3" i="1"/>
  <c r="O5" i="1"/>
  <c r="N6" i="1"/>
  <c r="I9" i="1"/>
  <c r="O13" i="1"/>
  <c r="J16" i="1"/>
  <c r="I17" i="1"/>
  <c r="H18" i="1"/>
  <c r="F19" i="1"/>
  <c r="Q20" i="1"/>
  <c r="O22" i="1"/>
  <c r="L24" i="1"/>
  <c r="K25" i="1"/>
  <c r="J26" i="1"/>
  <c r="I27" i="1"/>
  <c r="H28" i="1"/>
  <c r="F29" i="1"/>
  <c r="Q30" i="1"/>
  <c r="O32" i="1"/>
  <c r="L34" i="1"/>
  <c r="K35" i="1"/>
  <c r="I37" i="1"/>
  <c r="L43" i="1"/>
  <c r="K44" i="1"/>
  <c r="J45" i="1"/>
  <c r="G49" i="1"/>
  <c r="Q51" i="1"/>
  <c r="M54" i="1"/>
  <c r="L55" i="1"/>
  <c r="K56" i="1"/>
  <c r="G59" i="1"/>
  <c r="Q61" i="1"/>
  <c r="L65" i="1"/>
  <c r="K66" i="1"/>
  <c r="J67" i="1"/>
  <c r="G69" i="1"/>
  <c r="L25" i="1"/>
  <c r="L35" i="1"/>
  <c r="M43" i="1"/>
  <c r="L44" i="1"/>
  <c r="L56" i="1"/>
  <c r="L66" i="1"/>
  <c r="O33" i="1" l="1"/>
  <c r="N33" i="1"/>
  <c r="M33" i="1"/>
  <c r="L33" i="1"/>
  <c r="K33" i="1"/>
  <c r="H33" i="1"/>
  <c r="J33" i="1"/>
  <c r="I33" i="1"/>
  <c r="G33" i="1"/>
  <c r="Q33" i="1"/>
  <c r="P33" i="1"/>
  <c r="O23" i="1"/>
  <c r="N23" i="1"/>
  <c r="H23" i="1"/>
  <c r="M23" i="1"/>
  <c r="L23" i="1"/>
  <c r="K23" i="1"/>
  <c r="J23" i="1"/>
  <c r="I23" i="1"/>
  <c r="G23" i="1"/>
  <c r="Q23" i="1"/>
  <c r="P23" i="1"/>
  <c r="H29" i="1"/>
  <c r="G29" i="1"/>
  <c r="Q29" i="1"/>
  <c r="P29" i="1"/>
  <c r="O29" i="1"/>
  <c r="N29" i="1"/>
  <c r="L29" i="1"/>
  <c r="M29" i="1"/>
  <c r="K29" i="1"/>
  <c r="J29" i="1"/>
  <c r="I29" i="1"/>
  <c r="H19" i="1"/>
  <c r="G19" i="1"/>
  <c r="Q19" i="1"/>
  <c r="P19" i="1"/>
  <c r="O19" i="1"/>
  <c r="N19" i="1"/>
  <c r="L19" i="1"/>
  <c r="K19" i="1"/>
  <c r="J19" i="1"/>
  <c r="M19" i="1"/>
  <c r="I19" i="1"/>
  <c r="K57" i="1"/>
  <c r="J57" i="1"/>
  <c r="I57" i="1"/>
  <c r="H57" i="1"/>
  <c r="G57" i="1"/>
  <c r="Q57" i="1"/>
  <c r="P57" i="1"/>
  <c r="O57" i="1"/>
  <c r="N57" i="1"/>
  <c r="M57" i="1"/>
  <c r="L57" i="1"/>
</calcChain>
</file>

<file path=xl/sharedStrings.xml><?xml version="1.0" encoding="utf-8"?>
<sst xmlns="http://schemas.openxmlformats.org/spreadsheetml/2006/main" count="155" uniqueCount="130">
  <si>
    <t>Mã phòng/ban</t>
  </si>
  <si>
    <t>Tên phòng/ban</t>
  </si>
  <si>
    <t>Chức vụ</t>
  </si>
  <si>
    <t>ĐM 2023</t>
  </si>
  <si>
    <t>Năm định mức</t>
  </si>
  <si>
    <t>Định mức tháng</t>
  </si>
  <si>
    <t>Định mức lũy kế</t>
  </si>
  <si>
    <t>0690000</t>
  </si>
  <si>
    <t>Hội sở - Chung</t>
  </si>
  <si>
    <t>0690101</t>
  </si>
  <si>
    <t>Chung - HĐQT</t>
  </si>
  <si>
    <t>0690102</t>
  </si>
  <si>
    <t>Hội đồng quản trị</t>
  </si>
  <si>
    <t>0690103</t>
  </si>
  <si>
    <t>Văn phòng HĐQT</t>
  </si>
  <si>
    <t>0690201</t>
  </si>
  <si>
    <t>Chung - BKS</t>
  </si>
  <si>
    <t>0690202</t>
  </si>
  <si>
    <t>Ban Kiểm Soát</t>
  </si>
  <si>
    <t>0690203</t>
  </si>
  <si>
    <t>Phòng Kiểm toán nội bộ</t>
  </si>
  <si>
    <t>0690301</t>
  </si>
  <si>
    <t>Chung - BĐH</t>
  </si>
  <si>
    <t>0690302</t>
  </si>
  <si>
    <t>Ban Tổng giám đốc</t>
  </si>
  <si>
    <t>0691001</t>
  </si>
  <si>
    <t>Phó Tổng giám đốc anh Mười</t>
  </si>
  <si>
    <t>PTGD</t>
  </si>
  <si>
    <t>0690801</t>
  </si>
  <si>
    <t>Phó Tổng giám đốc anh Nha</t>
  </si>
  <si>
    <t>0690303</t>
  </si>
  <si>
    <t>Ban điều hành</t>
  </si>
  <si>
    <t>0690401</t>
  </si>
  <si>
    <t>Chung - TT TGĐ</t>
  </si>
  <si>
    <t>8990000</t>
  </si>
  <si>
    <t>Trung tâm ngân hàng số</t>
  </si>
  <si>
    <t>7990000</t>
  </si>
  <si>
    <t>Trung tâm Quản lý và thu hồi nợ</t>
  </si>
  <si>
    <t>0690405</t>
  </si>
  <si>
    <t>Phòng Truyền thông và Thương hiệu</t>
  </si>
  <si>
    <t>0690601</t>
  </si>
  <si>
    <t>Chung - Hỗ trợ</t>
  </si>
  <si>
    <t>Giám đốc Khối</t>
  </si>
  <si>
    <t>GDK</t>
  </si>
  <si>
    <t>0690602</t>
  </si>
  <si>
    <t>Phòng Nhân sự</t>
  </si>
  <si>
    <t>0690604</t>
  </si>
  <si>
    <t>Phòng Hành chính</t>
  </si>
  <si>
    <t>0690701</t>
  </si>
  <si>
    <t>Chung - QLRR</t>
  </si>
  <si>
    <t>Phó Giám đốc Khối</t>
  </si>
  <si>
    <t>P.GDK</t>
  </si>
  <si>
    <t>0690703</t>
  </si>
  <si>
    <t>Phòng Pháp chế tuân thủ</t>
  </si>
  <si>
    <t>0690705</t>
  </si>
  <si>
    <t>Phòng Quản lý rủi ro vận hành và thị trường</t>
  </si>
  <si>
    <t>0690706</t>
  </si>
  <si>
    <t>Phòng Quản lý rủi ro tín dụng</t>
  </si>
  <si>
    <t>Chung - Tài Chính</t>
  </si>
  <si>
    <t>Kế toán trưởng</t>
  </si>
  <si>
    <t>0690802</t>
  </si>
  <si>
    <t>Phòng Kế toán</t>
  </si>
  <si>
    <t>0690803</t>
  </si>
  <si>
    <t>Phòng Tài chính</t>
  </si>
  <si>
    <t>0690901</t>
  </si>
  <si>
    <t>Chung - CNTT</t>
  </si>
  <si>
    <t>0690902</t>
  </si>
  <si>
    <t>Phòng Hạ tầng</t>
  </si>
  <si>
    <t>0690903</t>
  </si>
  <si>
    <t>Phòng Phát triển Ứng dụng</t>
  </si>
  <si>
    <t>0690904</t>
  </si>
  <si>
    <t>Phòng Bảo mật và Tuân thủ CNTT</t>
  </si>
  <si>
    <t>0690905</t>
  </si>
  <si>
    <t>Phòng Hỗ trợ</t>
  </si>
  <si>
    <t>0690907</t>
  </si>
  <si>
    <t>Phòng Phân tích nghiệp vụ &amp; vận hành ứng dụng</t>
  </si>
  <si>
    <t>Chung - Vận Hành</t>
  </si>
  <si>
    <t>Phó Tổng giám đốc</t>
  </si>
  <si>
    <t>0691002</t>
  </si>
  <si>
    <t>Phòng Tác nghiệp kinh doanh vốn</t>
  </si>
  <si>
    <t>0691003</t>
  </si>
  <si>
    <t>Phòng Ngân quỹ</t>
  </si>
  <si>
    <t>0691004</t>
  </si>
  <si>
    <t>Trung tâm Quản lý tín dụng</t>
  </si>
  <si>
    <t>0691005</t>
  </si>
  <si>
    <t>Phòng Thanh toán</t>
  </si>
  <si>
    <t>0691006</t>
  </si>
  <si>
    <t>Phòng Quản lý DVKH</t>
  </si>
  <si>
    <t>0691102</t>
  </si>
  <si>
    <t>Trung tâm Thẩm định tín dụng tổ chức 1</t>
  </si>
  <si>
    <t>0691103</t>
  </si>
  <si>
    <t>Trung tâm Thẩm định tín dụng cá nhân</t>
  </si>
  <si>
    <t>0691104</t>
  </si>
  <si>
    <t>Trung tâm Định giá tài sản đảm bảo</t>
  </si>
  <si>
    <t>0691105</t>
  </si>
  <si>
    <t>Trung tâm thẩm định tín dụng tổ chức 2</t>
  </si>
  <si>
    <t>0692001</t>
  </si>
  <si>
    <t>Chung - KDV</t>
  </si>
  <si>
    <t>0692002</t>
  </si>
  <si>
    <t>Phòng Nguồn vốn</t>
  </si>
  <si>
    <t>0692003</t>
  </si>
  <si>
    <t>Phòng Kinh doanh ngoại tệ</t>
  </si>
  <si>
    <t>0692004</t>
  </si>
  <si>
    <t>Phòng Kinh doanh Giấy tờ có giá</t>
  </si>
  <si>
    <t>0692101</t>
  </si>
  <si>
    <t>Chung - KHCN HS</t>
  </si>
  <si>
    <t>0692102</t>
  </si>
  <si>
    <t>Trung tâm dịch vụ khách hàng</t>
  </si>
  <si>
    <t>0692103</t>
  </si>
  <si>
    <t>Phòng Sản phẩm và Marketing</t>
  </si>
  <si>
    <t>0692104</t>
  </si>
  <si>
    <t>Trung tâm thẻ</t>
  </si>
  <si>
    <t>0692105</t>
  </si>
  <si>
    <t>Phòng Phát triển kinh doanh - KHCN</t>
  </si>
  <si>
    <t>0692201</t>
  </si>
  <si>
    <t>Chung - KHDN HS</t>
  </si>
  <si>
    <t>0692202</t>
  </si>
  <si>
    <t>Phòng Quan hệ khách hàng 1</t>
  </si>
  <si>
    <t>0692203</t>
  </si>
  <si>
    <t>Phòng Khách hàng Định chế Tài chính</t>
  </si>
  <si>
    <t>0692204</t>
  </si>
  <si>
    <t>Phòng QHKH SMEs</t>
  </si>
  <si>
    <t>0692205</t>
  </si>
  <si>
    <t>Phòng Phát triển kinh doanh</t>
  </si>
  <si>
    <t>069040301</t>
  </si>
  <si>
    <t>Phòng Quản lý dự án</t>
  </si>
  <si>
    <t>069040302</t>
  </si>
  <si>
    <t>Ban dự án Teller Apps</t>
  </si>
  <si>
    <t>0691101</t>
  </si>
  <si>
    <t>Chung-Thẩm định tín dụng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</si>
</sst>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7" formatCode="_(* #,##0_);_(* \(#,##0\);_(* &quot;-&quot;??_);_(@_)"/>
  </numFmts>
  <fonts count="8">
    <font>
      <sz val="11"/>
      <color theme="1"/>
      <name val="Calibri"/>
      <charset val="134"/>
      <scheme val="minor"/>
    </font>
    <font>
      <b/>
      <sz val="10"/>
      <color theme="0"/>
      <name val="Arial"/>
      <charset val="134"/>
    </font>
    <font>
      <b/>
      <sz val="10"/>
      <color theme="1"/>
      <name val="Arial"/>
      <charset val="134"/>
    </font>
    <font>
      <sz val="10"/>
      <color theme="1"/>
      <name val="Arial"/>
      <charset val="134"/>
    </font>
    <font>
      <i/>
      <sz val="10"/>
      <color theme="1"/>
      <name val="Arial"/>
      <charset val="134"/>
    </font>
    <font>
      <b/>
      <i/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sz val="11"/>
      <color theme="1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0" fontId="7" fillId="0" borderId="0"/>
  </cellStyleXfs>
  <cellXfs count="21">
    <xf numFmtId="0" fontId="0" fillId="0" borderId="0" xfId="0"/>
    <xf numFmtId="49" fontId="0" fillId="0" borderId="0" xfId="0" applyNumberFormat="1"/>
    <xf numFmtId="1" fontId="0" fillId="0" borderId="0" xfId="0" applyNumberFormat="1"/>
    <xf numFmtId="0" fontId="1" fillId="2" borderId="3" xfId="1" applyNumberFormat="1" applyFont="1" applyFill="1" applyBorder="1" applyAlignment="1">
      <alignment horizontal="center" vertical="center"/>
    </xf>
    <xf numFmtId="49" fontId="2" fillId="0" borderId="3" xfId="0" applyNumberFormat="1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67" fontId="3" fillId="0" borderId="3" xfId="1" applyNumberFormat="1" applyFont="1" applyBorder="1"/>
    <xf numFmtId="43" fontId="3" fillId="0" borderId="3" xfId="1" applyFont="1" applyBorder="1"/>
    <xf numFmtId="43" fontId="3" fillId="0" borderId="3" xfId="0" applyNumberFormat="1" applyFont="1" applyBorder="1"/>
    <xf numFmtId="0" fontId="4" fillId="0" borderId="3" xfId="0" applyFont="1" applyBorder="1" applyAlignment="1">
      <alignment horizontal="left"/>
    </xf>
    <xf numFmtId="167" fontId="4" fillId="0" borderId="3" xfId="1" applyNumberFormat="1" applyFont="1" applyBorder="1"/>
    <xf numFmtId="49" fontId="5" fillId="0" borderId="3" xfId="0" applyNumberFormat="1" applyFont="1" applyBorder="1" applyAlignment="1">
      <alignment horizontal="left"/>
    </xf>
    <xf numFmtId="167" fontId="3" fillId="0" borderId="3" xfId="0" applyNumberFormat="1" applyFont="1" applyBorder="1"/>
    <xf numFmtId="0" fontId="1" fillId="2" borderId="1" xfId="1" applyNumberFormat="1" applyFont="1" applyFill="1" applyBorder="1" applyAlignment="1">
      <alignment horizontal="center" vertical="center"/>
    </xf>
    <xf numFmtId="49" fontId="1" fillId="2" borderId="1" xfId="2" applyNumberFormat="1" applyFont="1" applyFill="1" applyBorder="1" applyAlignment="1">
      <alignment horizontal="center" vertical="center" wrapText="1"/>
    </xf>
    <xf numFmtId="49" fontId="1" fillId="2" borderId="3" xfId="2" applyNumberFormat="1" applyFont="1" applyFill="1" applyBorder="1" applyAlignment="1">
      <alignment horizontal="center" vertical="center" wrapText="1"/>
    </xf>
    <xf numFmtId="0" fontId="1" fillId="2" borderId="1" xfId="2" applyFont="1" applyFill="1" applyBorder="1" applyAlignment="1">
      <alignment horizontal="center" vertical="center"/>
    </xf>
    <xf numFmtId="0" fontId="1" fillId="2" borderId="3" xfId="2" applyFont="1" applyFill="1" applyBorder="1" applyAlignment="1">
      <alignment horizontal="center" vertical="center"/>
    </xf>
    <xf numFmtId="0" fontId="1" fillId="2" borderId="3" xfId="1" applyNumberFormat="1" applyFont="1" applyFill="1" applyBorder="1" applyAlignment="1">
      <alignment horizontal="center" vertical="center"/>
    </xf>
    <xf numFmtId="0" fontId="1" fillId="2" borderId="2" xfId="1" applyNumberFormat="1" applyFont="1" applyFill="1" applyBorder="1" applyAlignment="1">
      <alignment horizontal="center" vertical="center" wrapText="1"/>
    </xf>
    <xf numFmtId="0" fontId="1" fillId="2" borderId="4" xfId="1" applyNumberFormat="1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1"/>
  <sheetViews>
    <sheetView tabSelected="1" workbookViewId="0">
      <pane ySplit="2" topLeftCell="A30" activePane="bottomLeft" state="frozen"/>
      <selection pane="bottomLeft" activeCell="E48" sqref="E48"/>
    </sheetView>
  </sheetViews>
  <sheetFormatPr defaultColWidth="9" defaultRowHeight="15"/>
  <cols>
    <col min="1" max="1" width="10.5703125" style="1" customWidth="1"/>
    <col min="2" max="2" width="37.7109375" customWidth="1"/>
    <col min="3" max="3" width="8.140625" customWidth="1"/>
    <col min="4" max="5" width="14.7109375" customWidth="1"/>
    <col min="6" max="6" width="16.85546875" customWidth="1"/>
    <col min="7" max="7" width="17.5703125" customWidth="1"/>
    <col min="8" max="8" width="17.85546875" customWidth="1"/>
    <col min="9" max="10" width="14.85546875" customWidth="1"/>
    <col min="11" max="12" width="16.140625"/>
    <col min="13" max="13" width="14.85546875" style="2" customWidth="1"/>
    <col min="14" max="17" width="16.140625"/>
    <col min="18" max="18" width="14.85546875" customWidth="1"/>
  </cols>
  <sheetData>
    <row r="1" spans="1:18">
      <c r="A1" s="14" t="s">
        <v>0</v>
      </c>
      <c r="B1" s="16" t="s">
        <v>1</v>
      </c>
      <c r="C1" s="16" t="s">
        <v>2</v>
      </c>
      <c r="D1" s="13" t="s">
        <v>3</v>
      </c>
      <c r="E1" s="19" t="s">
        <v>4</v>
      </c>
      <c r="F1" s="13" t="s">
        <v>5</v>
      </c>
      <c r="G1" s="13" t="s">
        <v>6</v>
      </c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</row>
    <row r="2" spans="1:18">
      <c r="A2" s="15"/>
      <c r="B2" s="17"/>
      <c r="C2" s="17"/>
      <c r="D2" s="18"/>
      <c r="E2" s="20"/>
      <c r="F2" s="18"/>
      <c r="G2" s="3">
        <v>1</v>
      </c>
      <c r="H2" s="3">
        <v>2</v>
      </c>
      <c r="I2" s="3">
        <v>3</v>
      </c>
      <c r="J2" s="3">
        <v>4</v>
      </c>
      <c r="K2" s="3">
        <v>5</v>
      </c>
      <c r="L2" s="3">
        <v>6</v>
      </c>
      <c r="M2" s="3">
        <v>7</v>
      </c>
      <c r="N2" s="3">
        <v>8</v>
      </c>
      <c r="O2" s="3">
        <v>9</v>
      </c>
      <c r="P2" s="3">
        <v>10</v>
      </c>
      <c r="Q2" s="3">
        <v>11</v>
      </c>
      <c r="R2" s="3">
        <v>12</v>
      </c>
    </row>
    <row r="3" spans="1:18">
      <c r="A3" s="4" t="s">
        <v>7</v>
      </c>
      <c r="B3" s="5" t="s">
        <v>8</v>
      </c>
      <c r="C3" s="5"/>
      <c r="D3" s="6"/>
      <c r="E3" s="6">
        <v>2023</v>
      </c>
      <c r="F3" s="7">
        <f>ROUND(D3/12,0)</f>
        <v>0</v>
      </c>
      <c r="G3" s="8">
        <f>$F3*G$2</f>
        <v>0</v>
      </c>
      <c r="H3" s="8">
        <f t="shared" ref="H3:Q3" si="0">$F3*H$2</f>
        <v>0</v>
      </c>
      <c r="I3" s="8">
        <f t="shared" si="0"/>
        <v>0</v>
      </c>
      <c r="J3" s="8">
        <f t="shared" si="0"/>
        <v>0</v>
      </c>
      <c r="K3" s="8">
        <f t="shared" si="0"/>
        <v>0</v>
      </c>
      <c r="L3" s="8">
        <f t="shared" si="0"/>
        <v>0</v>
      </c>
      <c r="M3" s="8">
        <f t="shared" si="0"/>
        <v>0</v>
      </c>
      <c r="N3" s="8">
        <f t="shared" si="0"/>
        <v>0</v>
      </c>
      <c r="O3" s="8">
        <f t="shared" si="0"/>
        <v>0</v>
      </c>
      <c r="P3" s="8">
        <f t="shared" si="0"/>
        <v>0</v>
      </c>
      <c r="Q3" s="8">
        <f t="shared" si="0"/>
        <v>0</v>
      </c>
      <c r="R3" s="12">
        <f>D3</f>
        <v>0</v>
      </c>
    </row>
    <row r="4" spans="1:18">
      <c r="A4" s="4" t="s">
        <v>9</v>
      </c>
      <c r="B4" s="5" t="s">
        <v>10</v>
      </c>
      <c r="C4" s="9"/>
      <c r="D4" s="6"/>
      <c r="E4" s="6">
        <v>2023</v>
      </c>
      <c r="F4" s="7">
        <f>ROUND(D4/12,0)</f>
        <v>0</v>
      </c>
      <c r="G4" s="8">
        <f>$F4*G$2</f>
        <v>0</v>
      </c>
      <c r="H4" s="8">
        <f t="shared" ref="H4:Q6" si="1">$F4*H$2</f>
        <v>0</v>
      </c>
      <c r="I4" s="8">
        <f t="shared" si="1"/>
        <v>0</v>
      </c>
      <c r="J4" s="8">
        <f t="shared" si="1"/>
        <v>0</v>
      </c>
      <c r="K4" s="8">
        <f t="shared" si="1"/>
        <v>0</v>
      </c>
      <c r="L4" s="8">
        <f t="shared" si="1"/>
        <v>0</v>
      </c>
      <c r="M4" s="8">
        <f t="shared" si="1"/>
        <v>0</v>
      </c>
      <c r="N4" s="8">
        <f t="shared" si="1"/>
        <v>0</v>
      </c>
      <c r="O4" s="8">
        <f t="shared" si="1"/>
        <v>0</v>
      </c>
      <c r="P4" s="8">
        <f t="shared" si="1"/>
        <v>0</v>
      </c>
      <c r="Q4" s="8">
        <f t="shared" si="1"/>
        <v>0</v>
      </c>
      <c r="R4" s="12">
        <f t="shared" ref="R4:R9" si="2">D4</f>
        <v>0</v>
      </c>
    </row>
    <row r="5" spans="1:18">
      <c r="A5" s="4" t="s">
        <v>11</v>
      </c>
      <c r="B5" s="5" t="s">
        <v>12</v>
      </c>
      <c r="C5" s="5"/>
      <c r="D5" s="6"/>
      <c r="E5" s="6">
        <v>2023</v>
      </c>
      <c r="F5" s="7">
        <f>ROUND(D5/12,0)</f>
        <v>0</v>
      </c>
      <c r="G5" s="8">
        <f>$F5*G$2</f>
        <v>0</v>
      </c>
      <c r="H5" s="8">
        <f t="shared" si="1"/>
        <v>0</v>
      </c>
      <c r="I5" s="8">
        <f t="shared" si="1"/>
        <v>0</v>
      </c>
      <c r="J5" s="8">
        <f t="shared" si="1"/>
        <v>0</v>
      </c>
      <c r="K5" s="8">
        <f t="shared" si="1"/>
        <v>0</v>
      </c>
      <c r="L5" s="8">
        <f t="shared" si="1"/>
        <v>0</v>
      </c>
      <c r="M5" s="8">
        <f t="shared" si="1"/>
        <v>0</v>
      </c>
      <c r="N5" s="8">
        <f t="shared" si="1"/>
        <v>0</v>
      </c>
      <c r="O5" s="8">
        <f t="shared" si="1"/>
        <v>0</v>
      </c>
      <c r="P5" s="8">
        <f t="shared" si="1"/>
        <v>0</v>
      </c>
      <c r="Q5" s="8">
        <f t="shared" si="1"/>
        <v>0</v>
      </c>
      <c r="R5" s="12">
        <f t="shared" si="2"/>
        <v>0</v>
      </c>
    </row>
    <row r="6" spans="1:18">
      <c r="A6" s="4" t="s">
        <v>13</v>
      </c>
      <c r="B6" s="5" t="s">
        <v>14</v>
      </c>
      <c r="C6" s="5"/>
      <c r="D6" s="6">
        <v>400000000</v>
      </c>
      <c r="E6" s="6">
        <v>2023</v>
      </c>
      <c r="F6" s="7">
        <f>ROUND(D6/12,0)</f>
        <v>33333333</v>
      </c>
      <c r="G6" s="8">
        <f>$F6*G$2</f>
        <v>33333333</v>
      </c>
      <c r="H6" s="8">
        <f t="shared" si="1"/>
        <v>66666666</v>
      </c>
      <c r="I6" s="8">
        <f t="shared" si="1"/>
        <v>99999999</v>
      </c>
      <c r="J6" s="8">
        <f t="shared" si="1"/>
        <v>133333332</v>
      </c>
      <c r="K6" s="8">
        <f t="shared" si="1"/>
        <v>166666665</v>
      </c>
      <c r="L6" s="8">
        <f t="shared" si="1"/>
        <v>199999998</v>
      </c>
      <c r="M6" s="8">
        <f t="shared" si="1"/>
        <v>233333331</v>
      </c>
      <c r="N6" s="8">
        <f t="shared" si="1"/>
        <v>266666664</v>
      </c>
      <c r="O6" s="8">
        <f t="shared" si="1"/>
        <v>299999997</v>
      </c>
      <c r="P6" s="8">
        <f t="shared" si="1"/>
        <v>333333330</v>
      </c>
      <c r="Q6" s="8">
        <f t="shared" si="1"/>
        <v>366666663</v>
      </c>
      <c r="R6" s="12">
        <f t="shared" si="2"/>
        <v>400000000</v>
      </c>
    </row>
    <row r="7" spans="1:18">
      <c r="A7" s="4" t="s">
        <v>15</v>
      </c>
      <c r="B7" s="5" t="s">
        <v>16</v>
      </c>
      <c r="C7" s="5"/>
      <c r="D7" s="6">
        <v>0</v>
      </c>
      <c r="E7" s="6">
        <v>2023</v>
      </c>
      <c r="F7" s="7">
        <f t="shared" ref="F7:F24" si="3">ROUND(D7/12,0)</f>
        <v>0</v>
      </c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>
        <f>$F7*R$2</f>
        <v>0</v>
      </c>
    </row>
    <row r="8" spans="1:18">
      <c r="A8" s="4" t="s">
        <v>17</v>
      </c>
      <c r="B8" s="5" t="s">
        <v>18</v>
      </c>
      <c r="C8" s="5"/>
      <c r="D8" s="6"/>
      <c r="E8" s="6">
        <v>2023</v>
      </c>
      <c r="F8" s="7">
        <f t="shared" si="3"/>
        <v>0</v>
      </c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>
        <f>$F8*R$2</f>
        <v>0</v>
      </c>
    </row>
    <row r="9" spans="1:18">
      <c r="A9" s="4" t="s">
        <v>19</v>
      </c>
      <c r="B9" s="5" t="s">
        <v>20</v>
      </c>
      <c r="C9" s="5"/>
      <c r="D9" s="6">
        <v>80000000</v>
      </c>
      <c r="E9" s="6">
        <v>2023</v>
      </c>
      <c r="F9" s="7">
        <f t="shared" si="3"/>
        <v>6666667</v>
      </c>
      <c r="G9" s="8">
        <f t="shared" ref="G9:Q9" si="4">$F9*G$2</f>
        <v>6666667</v>
      </c>
      <c r="H9" s="8">
        <f t="shared" si="4"/>
        <v>13333334</v>
      </c>
      <c r="I9" s="8">
        <f t="shared" si="4"/>
        <v>20000001</v>
      </c>
      <c r="J9" s="8">
        <f t="shared" si="4"/>
        <v>26666668</v>
      </c>
      <c r="K9" s="8">
        <f t="shared" si="4"/>
        <v>33333335</v>
      </c>
      <c r="L9" s="8">
        <f t="shared" si="4"/>
        <v>40000002</v>
      </c>
      <c r="M9" s="8">
        <f t="shared" si="4"/>
        <v>46666669</v>
      </c>
      <c r="N9" s="8">
        <f t="shared" si="4"/>
        <v>53333336</v>
      </c>
      <c r="O9" s="8">
        <f t="shared" si="4"/>
        <v>60000003</v>
      </c>
      <c r="P9" s="8">
        <f t="shared" si="4"/>
        <v>66666670</v>
      </c>
      <c r="Q9" s="8">
        <f t="shared" si="4"/>
        <v>73333337</v>
      </c>
      <c r="R9" s="12">
        <f t="shared" si="2"/>
        <v>80000000</v>
      </c>
    </row>
    <row r="10" spans="1:18">
      <c r="A10" s="4" t="s">
        <v>21</v>
      </c>
      <c r="B10" s="5" t="s">
        <v>22</v>
      </c>
      <c r="C10" s="5"/>
      <c r="D10" s="6"/>
      <c r="E10" s="6">
        <v>2023</v>
      </c>
      <c r="F10" s="7">
        <f t="shared" si="3"/>
        <v>0</v>
      </c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>
        <f>$F10*R$2</f>
        <v>0</v>
      </c>
    </row>
    <row r="11" spans="1:18">
      <c r="A11" s="4" t="s">
        <v>23</v>
      </c>
      <c r="B11" s="5" t="s">
        <v>24</v>
      </c>
      <c r="C11" s="5"/>
      <c r="D11" s="6"/>
      <c r="E11" s="6">
        <v>2023</v>
      </c>
      <c r="F11" s="7">
        <f t="shared" si="3"/>
        <v>0</v>
      </c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>
        <f>$F11*R$2</f>
        <v>0</v>
      </c>
    </row>
    <row r="12" spans="1:18">
      <c r="A12" s="4" t="s">
        <v>25</v>
      </c>
      <c r="B12" s="9" t="s">
        <v>26</v>
      </c>
      <c r="C12" s="5" t="s">
        <v>27</v>
      </c>
      <c r="D12" s="10">
        <v>320000000</v>
      </c>
      <c r="E12" s="6">
        <v>2023</v>
      </c>
      <c r="F12" s="7">
        <f t="shared" si="3"/>
        <v>26666667</v>
      </c>
      <c r="G12" s="8">
        <f t="shared" ref="G12:Q12" si="5">$F12*G$2</f>
        <v>26666667</v>
      </c>
      <c r="H12" s="8">
        <f t="shared" si="5"/>
        <v>53333334</v>
      </c>
      <c r="I12" s="8">
        <f t="shared" si="5"/>
        <v>80000001</v>
      </c>
      <c r="J12" s="8">
        <f t="shared" si="5"/>
        <v>106666668</v>
      </c>
      <c r="K12" s="8">
        <f t="shared" si="5"/>
        <v>133333335</v>
      </c>
      <c r="L12" s="8">
        <f t="shared" si="5"/>
        <v>160000002</v>
      </c>
      <c r="M12" s="8">
        <f t="shared" si="5"/>
        <v>186666669</v>
      </c>
      <c r="N12" s="8">
        <f t="shared" si="5"/>
        <v>213333336</v>
      </c>
      <c r="O12" s="8">
        <f t="shared" si="5"/>
        <v>240000003</v>
      </c>
      <c r="P12" s="8">
        <f t="shared" si="5"/>
        <v>266666670</v>
      </c>
      <c r="Q12" s="8">
        <f t="shared" si="5"/>
        <v>293333337</v>
      </c>
      <c r="R12" s="12">
        <f>D12</f>
        <v>320000000</v>
      </c>
    </row>
    <row r="13" spans="1:18">
      <c r="A13" s="11" t="s">
        <v>28</v>
      </c>
      <c r="B13" s="9" t="s">
        <v>29</v>
      </c>
      <c r="C13" s="5" t="s">
        <v>27</v>
      </c>
      <c r="D13" s="10">
        <v>320000000</v>
      </c>
      <c r="E13" s="6">
        <v>2023</v>
      </c>
      <c r="F13" s="7">
        <f t="shared" si="3"/>
        <v>26666667</v>
      </c>
      <c r="G13" s="8">
        <f t="shared" ref="G13:Q13" si="6">$F13*G$2</f>
        <v>26666667</v>
      </c>
      <c r="H13" s="8">
        <f t="shared" si="6"/>
        <v>53333334</v>
      </c>
      <c r="I13" s="8">
        <f t="shared" si="6"/>
        <v>80000001</v>
      </c>
      <c r="J13" s="8">
        <f t="shared" si="6"/>
        <v>106666668</v>
      </c>
      <c r="K13" s="8">
        <f t="shared" si="6"/>
        <v>133333335</v>
      </c>
      <c r="L13" s="8">
        <f t="shared" si="6"/>
        <v>160000002</v>
      </c>
      <c r="M13" s="8">
        <f t="shared" si="6"/>
        <v>186666669</v>
      </c>
      <c r="N13" s="8">
        <f t="shared" si="6"/>
        <v>213333336</v>
      </c>
      <c r="O13" s="8">
        <f t="shared" si="6"/>
        <v>240000003</v>
      </c>
      <c r="P13" s="8">
        <f t="shared" si="6"/>
        <v>266666670</v>
      </c>
      <c r="Q13" s="8">
        <f t="shared" si="6"/>
        <v>293333337</v>
      </c>
      <c r="R13" s="12">
        <f>D13</f>
        <v>320000000</v>
      </c>
    </row>
    <row r="14" spans="1:18">
      <c r="A14" s="4" t="s">
        <v>30</v>
      </c>
      <c r="B14" s="5" t="s">
        <v>31</v>
      </c>
      <c r="C14" s="5"/>
      <c r="D14" s="6"/>
      <c r="E14" s="6">
        <v>2023</v>
      </c>
      <c r="F14" s="7">
        <f t="shared" si="3"/>
        <v>0</v>
      </c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>
        <f>$F14*R$2</f>
        <v>0</v>
      </c>
    </row>
    <row r="15" spans="1:18">
      <c r="A15" s="4" t="s">
        <v>32</v>
      </c>
      <c r="B15" s="5" t="s">
        <v>33</v>
      </c>
      <c r="C15" s="5"/>
      <c r="D15" s="6"/>
      <c r="E15" s="6">
        <v>2023</v>
      </c>
      <c r="F15" s="7">
        <f t="shared" si="3"/>
        <v>0</v>
      </c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>
        <f>$F15*R$2</f>
        <v>0</v>
      </c>
    </row>
    <row r="16" spans="1:18">
      <c r="A16" s="4" t="s">
        <v>34</v>
      </c>
      <c r="B16" s="5" t="s">
        <v>35</v>
      </c>
      <c r="C16" s="5"/>
      <c r="D16" s="6">
        <v>150000000</v>
      </c>
      <c r="E16" s="6">
        <v>2023</v>
      </c>
      <c r="F16" s="7">
        <f t="shared" si="3"/>
        <v>12500000</v>
      </c>
      <c r="G16" s="8">
        <f t="shared" ref="G16:Q16" si="7">$F16*G$2</f>
        <v>12500000</v>
      </c>
      <c r="H16" s="8">
        <f t="shared" si="7"/>
        <v>25000000</v>
      </c>
      <c r="I16" s="8">
        <f t="shared" si="7"/>
        <v>37500000</v>
      </c>
      <c r="J16" s="8">
        <f t="shared" si="7"/>
        <v>50000000</v>
      </c>
      <c r="K16" s="8">
        <f t="shared" si="7"/>
        <v>62500000</v>
      </c>
      <c r="L16" s="8">
        <f t="shared" si="7"/>
        <v>75000000</v>
      </c>
      <c r="M16" s="8">
        <f t="shared" si="7"/>
        <v>87500000</v>
      </c>
      <c r="N16" s="8">
        <f t="shared" si="7"/>
        <v>100000000</v>
      </c>
      <c r="O16" s="8">
        <f t="shared" si="7"/>
        <v>112500000</v>
      </c>
      <c r="P16" s="8">
        <f t="shared" si="7"/>
        <v>125000000</v>
      </c>
      <c r="Q16" s="8">
        <f t="shared" si="7"/>
        <v>137500000</v>
      </c>
      <c r="R16" s="12">
        <f t="shared" ref="R16:R20" si="8">D16</f>
        <v>150000000</v>
      </c>
    </row>
    <row r="17" spans="1:18">
      <c r="A17" s="4" t="s">
        <v>36</v>
      </c>
      <c r="B17" s="5" t="s">
        <v>37</v>
      </c>
      <c r="C17" s="5"/>
      <c r="D17" s="6">
        <v>40000000</v>
      </c>
      <c r="E17" s="6">
        <v>2023</v>
      </c>
      <c r="F17" s="7">
        <f t="shared" si="3"/>
        <v>3333333</v>
      </c>
      <c r="G17" s="8">
        <f t="shared" ref="G17:Q17" si="9">$F17*G$2</f>
        <v>3333333</v>
      </c>
      <c r="H17" s="8">
        <f t="shared" si="9"/>
        <v>6666666</v>
      </c>
      <c r="I17" s="8">
        <f t="shared" si="9"/>
        <v>9999999</v>
      </c>
      <c r="J17" s="8">
        <f t="shared" si="9"/>
        <v>13333332</v>
      </c>
      <c r="K17" s="8">
        <f t="shared" si="9"/>
        <v>16666665</v>
      </c>
      <c r="L17" s="8">
        <f t="shared" si="9"/>
        <v>19999998</v>
      </c>
      <c r="M17" s="8">
        <f t="shared" si="9"/>
        <v>23333331</v>
      </c>
      <c r="N17" s="8">
        <f t="shared" si="9"/>
        <v>26666664</v>
      </c>
      <c r="O17" s="8">
        <f t="shared" si="9"/>
        <v>29999997</v>
      </c>
      <c r="P17" s="8">
        <f t="shared" si="9"/>
        <v>33333330</v>
      </c>
      <c r="Q17" s="8">
        <f t="shared" si="9"/>
        <v>36666663</v>
      </c>
      <c r="R17" s="12">
        <f t="shared" si="8"/>
        <v>40000000</v>
      </c>
    </row>
    <row r="18" spans="1:18">
      <c r="A18" s="4" t="s">
        <v>38</v>
      </c>
      <c r="B18" s="5" t="s">
        <v>39</v>
      </c>
      <c r="C18" s="5"/>
      <c r="D18" s="6">
        <v>40000000</v>
      </c>
      <c r="E18" s="6">
        <v>2023</v>
      </c>
      <c r="F18" s="7">
        <f t="shared" si="3"/>
        <v>3333333</v>
      </c>
      <c r="G18" s="8">
        <f t="shared" ref="G18:Q18" si="10">$F18*G$2</f>
        <v>3333333</v>
      </c>
      <c r="H18" s="8">
        <f t="shared" si="10"/>
        <v>6666666</v>
      </c>
      <c r="I18" s="8">
        <f t="shared" si="10"/>
        <v>9999999</v>
      </c>
      <c r="J18" s="8">
        <f t="shared" si="10"/>
        <v>13333332</v>
      </c>
      <c r="K18" s="8">
        <f t="shared" si="10"/>
        <v>16666665</v>
      </c>
      <c r="L18" s="8">
        <f t="shared" si="10"/>
        <v>19999998</v>
      </c>
      <c r="M18" s="8">
        <f t="shared" si="10"/>
        <v>23333331</v>
      </c>
      <c r="N18" s="8">
        <f t="shared" si="10"/>
        <v>26666664</v>
      </c>
      <c r="O18" s="8">
        <f t="shared" si="10"/>
        <v>29999997</v>
      </c>
      <c r="P18" s="8">
        <f t="shared" si="10"/>
        <v>33333330</v>
      </c>
      <c r="Q18" s="8">
        <f t="shared" si="10"/>
        <v>36666663</v>
      </c>
      <c r="R18" s="12">
        <f t="shared" si="8"/>
        <v>40000000</v>
      </c>
    </row>
    <row r="19" spans="1:18">
      <c r="A19" s="4" t="s">
        <v>40</v>
      </c>
      <c r="B19" s="5" t="s">
        <v>41</v>
      </c>
      <c r="C19" s="5"/>
      <c r="D19" s="6">
        <f>SUM(D20:D20)</f>
        <v>150000000</v>
      </c>
      <c r="E19" s="6">
        <v>2023</v>
      </c>
      <c r="F19" s="7">
        <f t="shared" si="3"/>
        <v>12500000</v>
      </c>
      <c r="G19" s="8">
        <f t="shared" ref="G19:Q19" si="11">$F19*G$2</f>
        <v>12500000</v>
      </c>
      <c r="H19" s="8">
        <f t="shared" si="11"/>
        <v>25000000</v>
      </c>
      <c r="I19" s="8">
        <f t="shared" si="11"/>
        <v>37500000</v>
      </c>
      <c r="J19" s="8">
        <f t="shared" si="11"/>
        <v>50000000</v>
      </c>
      <c r="K19" s="8">
        <f t="shared" si="11"/>
        <v>62500000</v>
      </c>
      <c r="L19" s="8">
        <f t="shared" si="11"/>
        <v>75000000</v>
      </c>
      <c r="M19" s="8">
        <f t="shared" si="11"/>
        <v>87500000</v>
      </c>
      <c r="N19" s="8">
        <f t="shared" si="11"/>
        <v>100000000</v>
      </c>
      <c r="O19" s="8">
        <f t="shared" si="11"/>
        <v>112500000</v>
      </c>
      <c r="P19" s="8">
        <f t="shared" si="11"/>
        <v>125000000</v>
      </c>
      <c r="Q19" s="8">
        <f t="shared" si="11"/>
        <v>137500000</v>
      </c>
      <c r="R19" s="12">
        <f t="shared" si="8"/>
        <v>150000000</v>
      </c>
    </row>
    <row r="20" spans="1:18">
      <c r="A20" s="11" t="s">
        <v>40</v>
      </c>
      <c r="B20" s="9" t="s">
        <v>42</v>
      </c>
      <c r="C20" s="5" t="s">
        <v>43</v>
      </c>
      <c r="D20" s="10">
        <v>150000000</v>
      </c>
      <c r="E20" s="6">
        <v>2023</v>
      </c>
      <c r="F20" s="7">
        <f t="shared" si="3"/>
        <v>12500000</v>
      </c>
      <c r="G20" s="8">
        <f t="shared" ref="G20:Q20" si="12">$F20*G$2</f>
        <v>12500000</v>
      </c>
      <c r="H20" s="8">
        <f t="shared" si="12"/>
        <v>25000000</v>
      </c>
      <c r="I20" s="8">
        <f t="shared" si="12"/>
        <v>37500000</v>
      </c>
      <c r="J20" s="8">
        <f t="shared" si="12"/>
        <v>50000000</v>
      </c>
      <c r="K20" s="8">
        <f t="shared" si="12"/>
        <v>62500000</v>
      </c>
      <c r="L20" s="8">
        <f t="shared" si="12"/>
        <v>75000000</v>
      </c>
      <c r="M20" s="8">
        <f t="shared" si="12"/>
        <v>87500000</v>
      </c>
      <c r="N20" s="8">
        <f t="shared" si="12"/>
        <v>100000000</v>
      </c>
      <c r="O20" s="8">
        <f t="shared" si="12"/>
        <v>112500000</v>
      </c>
      <c r="P20" s="8">
        <f t="shared" si="12"/>
        <v>125000000</v>
      </c>
      <c r="Q20" s="8">
        <f t="shared" si="12"/>
        <v>137500000</v>
      </c>
      <c r="R20" s="12">
        <f t="shared" si="8"/>
        <v>150000000</v>
      </c>
    </row>
    <row r="21" spans="1:18">
      <c r="A21" s="4" t="s">
        <v>44</v>
      </c>
      <c r="B21" s="5" t="s">
        <v>45</v>
      </c>
      <c r="C21" s="5"/>
      <c r="D21" s="6">
        <v>40000000</v>
      </c>
      <c r="E21" s="6">
        <v>2023</v>
      </c>
      <c r="F21" s="7">
        <f t="shared" si="3"/>
        <v>3333333</v>
      </c>
      <c r="G21" s="8">
        <f t="shared" ref="G21:Q21" si="13">$F21*G$2</f>
        <v>3333333</v>
      </c>
      <c r="H21" s="8">
        <f t="shared" si="13"/>
        <v>6666666</v>
      </c>
      <c r="I21" s="8">
        <f t="shared" si="13"/>
        <v>9999999</v>
      </c>
      <c r="J21" s="8">
        <f t="shared" si="13"/>
        <v>13333332</v>
      </c>
      <c r="K21" s="8">
        <f t="shared" si="13"/>
        <v>16666665</v>
      </c>
      <c r="L21" s="8">
        <f t="shared" si="13"/>
        <v>19999998</v>
      </c>
      <c r="M21" s="8">
        <f t="shared" si="13"/>
        <v>23333331</v>
      </c>
      <c r="N21" s="8">
        <f t="shared" si="13"/>
        <v>26666664</v>
      </c>
      <c r="O21" s="8">
        <f t="shared" si="13"/>
        <v>29999997</v>
      </c>
      <c r="P21" s="8">
        <f t="shared" si="13"/>
        <v>33333330</v>
      </c>
      <c r="Q21" s="8">
        <f t="shared" si="13"/>
        <v>36666663</v>
      </c>
      <c r="R21" s="12">
        <f t="shared" ref="R21:R25" si="14">D21</f>
        <v>40000000</v>
      </c>
    </row>
    <row r="22" spans="1:18">
      <c r="A22" s="4" t="s">
        <v>46</v>
      </c>
      <c r="B22" s="5" t="s">
        <v>47</v>
      </c>
      <c r="C22" s="5"/>
      <c r="D22" s="6">
        <v>400000000</v>
      </c>
      <c r="E22" s="6">
        <v>2023</v>
      </c>
      <c r="F22" s="7">
        <f t="shared" si="3"/>
        <v>33333333</v>
      </c>
      <c r="G22" s="8">
        <f t="shared" ref="G22:Q22" si="15">$F22*G$2</f>
        <v>33333333</v>
      </c>
      <c r="H22" s="8">
        <f t="shared" si="15"/>
        <v>66666666</v>
      </c>
      <c r="I22" s="8">
        <f t="shared" si="15"/>
        <v>99999999</v>
      </c>
      <c r="J22" s="8">
        <f t="shared" si="15"/>
        <v>133333332</v>
      </c>
      <c r="K22" s="8">
        <f t="shared" si="15"/>
        <v>166666665</v>
      </c>
      <c r="L22" s="8">
        <f t="shared" si="15"/>
        <v>199999998</v>
      </c>
      <c r="M22" s="8">
        <f t="shared" si="15"/>
        <v>233333331</v>
      </c>
      <c r="N22" s="8">
        <f t="shared" si="15"/>
        <v>266666664</v>
      </c>
      <c r="O22" s="8">
        <f t="shared" si="15"/>
        <v>299999997</v>
      </c>
      <c r="P22" s="8">
        <f t="shared" si="15"/>
        <v>333333330</v>
      </c>
      <c r="Q22" s="8">
        <f t="shared" si="15"/>
        <v>366666663</v>
      </c>
      <c r="R22" s="12">
        <f t="shared" si="14"/>
        <v>400000000</v>
      </c>
    </row>
    <row r="23" spans="1:18">
      <c r="A23" s="4" t="s">
        <v>48</v>
      </c>
      <c r="B23" s="5" t="s">
        <v>49</v>
      </c>
      <c r="C23" s="5"/>
      <c r="D23" s="6">
        <f>SUM(D24:D25)</f>
        <v>230000000</v>
      </c>
      <c r="E23" s="6">
        <v>2023</v>
      </c>
      <c r="F23" s="7">
        <f t="shared" si="3"/>
        <v>19166667</v>
      </c>
      <c r="G23" s="8">
        <f t="shared" ref="G23:Q23" si="16">$F23*G$2</f>
        <v>19166667</v>
      </c>
      <c r="H23" s="8">
        <f t="shared" si="16"/>
        <v>38333334</v>
      </c>
      <c r="I23" s="8">
        <f t="shared" si="16"/>
        <v>57500001</v>
      </c>
      <c r="J23" s="8">
        <f t="shared" si="16"/>
        <v>76666668</v>
      </c>
      <c r="K23" s="8">
        <f t="shared" si="16"/>
        <v>95833335</v>
      </c>
      <c r="L23" s="8">
        <f t="shared" si="16"/>
        <v>115000002</v>
      </c>
      <c r="M23" s="8">
        <f t="shared" si="16"/>
        <v>134166669</v>
      </c>
      <c r="N23" s="8">
        <f t="shared" si="16"/>
        <v>153333336</v>
      </c>
      <c r="O23" s="8">
        <f t="shared" si="16"/>
        <v>172500003</v>
      </c>
      <c r="P23" s="8">
        <f t="shared" si="16"/>
        <v>191666670</v>
      </c>
      <c r="Q23" s="8">
        <f t="shared" si="16"/>
        <v>210833337</v>
      </c>
      <c r="R23" s="12">
        <f t="shared" si="14"/>
        <v>230000000</v>
      </c>
    </row>
    <row r="24" spans="1:18">
      <c r="A24" s="4" t="s">
        <v>48</v>
      </c>
      <c r="B24" s="9" t="s">
        <v>42</v>
      </c>
      <c r="C24" s="5" t="s">
        <v>43</v>
      </c>
      <c r="D24" s="10">
        <v>150000000</v>
      </c>
      <c r="E24" s="6">
        <v>2023</v>
      </c>
      <c r="F24" s="7">
        <f t="shared" si="3"/>
        <v>12500000</v>
      </c>
      <c r="G24" s="8">
        <f t="shared" ref="G24:Q24" si="17">$F24*G$2</f>
        <v>12500000</v>
      </c>
      <c r="H24" s="8">
        <f t="shared" si="17"/>
        <v>25000000</v>
      </c>
      <c r="I24" s="8">
        <f t="shared" si="17"/>
        <v>37500000</v>
      </c>
      <c r="J24" s="8">
        <f t="shared" si="17"/>
        <v>50000000</v>
      </c>
      <c r="K24" s="8">
        <f t="shared" si="17"/>
        <v>62500000</v>
      </c>
      <c r="L24" s="8">
        <f t="shared" si="17"/>
        <v>75000000</v>
      </c>
      <c r="M24" s="8">
        <f t="shared" si="17"/>
        <v>87500000</v>
      </c>
      <c r="N24" s="8">
        <f t="shared" si="17"/>
        <v>100000000</v>
      </c>
      <c r="O24" s="8">
        <f t="shared" si="17"/>
        <v>112500000</v>
      </c>
      <c r="P24" s="8">
        <f t="shared" si="17"/>
        <v>125000000</v>
      </c>
      <c r="Q24" s="8">
        <f t="shared" si="17"/>
        <v>137500000</v>
      </c>
      <c r="R24" s="12">
        <f t="shared" si="14"/>
        <v>150000000</v>
      </c>
    </row>
    <row r="25" spans="1:18">
      <c r="A25" s="4" t="s">
        <v>48</v>
      </c>
      <c r="B25" s="9" t="s">
        <v>50</v>
      </c>
      <c r="C25" s="5" t="s">
        <v>51</v>
      </c>
      <c r="D25" s="10">
        <v>80000000</v>
      </c>
      <c r="E25" s="6">
        <v>2023</v>
      </c>
      <c r="F25" s="7">
        <f t="shared" ref="F25:F39" si="18">ROUND(D25/12,0)</f>
        <v>6666667</v>
      </c>
      <c r="G25" s="8">
        <f t="shared" ref="G25:Q25" si="19">$F25*G$2</f>
        <v>6666667</v>
      </c>
      <c r="H25" s="8">
        <f t="shared" si="19"/>
        <v>13333334</v>
      </c>
      <c r="I25" s="8">
        <f t="shared" si="19"/>
        <v>20000001</v>
      </c>
      <c r="J25" s="8">
        <f t="shared" si="19"/>
        <v>26666668</v>
      </c>
      <c r="K25" s="8">
        <f t="shared" si="19"/>
        <v>33333335</v>
      </c>
      <c r="L25" s="8">
        <f t="shared" si="19"/>
        <v>40000002</v>
      </c>
      <c r="M25" s="8">
        <f t="shared" si="19"/>
        <v>46666669</v>
      </c>
      <c r="N25" s="8">
        <f t="shared" si="19"/>
        <v>53333336</v>
      </c>
      <c r="O25" s="8">
        <f t="shared" si="19"/>
        <v>60000003</v>
      </c>
      <c r="P25" s="8">
        <f t="shared" si="19"/>
        <v>66666670</v>
      </c>
      <c r="Q25" s="8">
        <f t="shared" si="19"/>
        <v>73333337</v>
      </c>
      <c r="R25" s="12">
        <f t="shared" si="14"/>
        <v>80000000</v>
      </c>
    </row>
    <row r="26" spans="1:18">
      <c r="A26" s="4" t="s">
        <v>52</v>
      </c>
      <c r="B26" s="5" t="s">
        <v>53</v>
      </c>
      <c r="C26" s="5"/>
      <c r="D26" s="6">
        <v>40000000</v>
      </c>
      <c r="E26" s="6">
        <v>2023</v>
      </c>
      <c r="F26" s="7">
        <f t="shared" si="18"/>
        <v>3333333</v>
      </c>
      <c r="G26" s="8">
        <f t="shared" ref="G26:Q26" si="20">$F26*G$2</f>
        <v>3333333</v>
      </c>
      <c r="H26" s="8">
        <f t="shared" si="20"/>
        <v>6666666</v>
      </c>
      <c r="I26" s="8">
        <f t="shared" si="20"/>
        <v>9999999</v>
      </c>
      <c r="J26" s="8">
        <f t="shared" si="20"/>
        <v>13333332</v>
      </c>
      <c r="K26" s="8">
        <f t="shared" si="20"/>
        <v>16666665</v>
      </c>
      <c r="L26" s="8">
        <f t="shared" si="20"/>
        <v>19999998</v>
      </c>
      <c r="M26" s="8">
        <f t="shared" si="20"/>
        <v>23333331</v>
      </c>
      <c r="N26" s="8">
        <f t="shared" si="20"/>
        <v>26666664</v>
      </c>
      <c r="O26" s="8">
        <f t="shared" si="20"/>
        <v>29999997</v>
      </c>
      <c r="P26" s="8">
        <f t="shared" si="20"/>
        <v>33333330</v>
      </c>
      <c r="Q26" s="8">
        <f t="shared" si="20"/>
        <v>36666663</v>
      </c>
      <c r="R26" s="12">
        <f>D26</f>
        <v>40000000</v>
      </c>
    </row>
    <row r="27" spans="1:18">
      <c r="A27" s="4" t="s">
        <v>54</v>
      </c>
      <c r="B27" s="5" t="s">
        <v>55</v>
      </c>
      <c r="C27" s="5"/>
      <c r="D27" s="6">
        <v>40000000</v>
      </c>
      <c r="E27" s="6">
        <v>2023</v>
      </c>
      <c r="F27" s="7">
        <f t="shared" si="18"/>
        <v>3333333</v>
      </c>
      <c r="G27" s="8">
        <f t="shared" ref="G27:Q27" si="21">$F27*G$2</f>
        <v>3333333</v>
      </c>
      <c r="H27" s="8">
        <f t="shared" si="21"/>
        <v>6666666</v>
      </c>
      <c r="I27" s="8">
        <f t="shared" si="21"/>
        <v>9999999</v>
      </c>
      <c r="J27" s="8">
        <f t="shared" si="21"/>
        <v>13333332</v>
      </c>
      <c r="K27" s="8">
        <f t="shared" si="21"/>
        <v>16666665</v>
      </c>
      <c r="L27" s="8">
        <f t="shared" si="21"/>
        <v>19999998</v>
      </c>
      <c r="M27" s="8">
        <f t="shared" si="21"/>
        <v>23333331</v>
      </c>
      <c r="N27" s="8">
        <f t="shared" si="21"/>
        <v>26666664</v>
      </c>
      <c r="O27" s="8">
        <f t="shared" si="21"/>
        <v>29999997</v>
      </c>
      <c r="P27" s="8">
        <f t="shared" si="21"/>
        <v>33333330</v>
      </c>
      <c r="Q27" s="8">
        <f t="shared" si="21"/>
        <v>36666663</v>
      </c>
      <c r="R27" s="12">
        <f t="shared" ref="R27:R31" si="22">D27</f>
        <v>40000000</v>
      </c>
    </row>
    <row r="28" spans="1:18">
      <c r="A28" s="4" t="s">
        <v>56</v>
      </c>
      <c r="B28" s="5" t="s">
        <v>57</v>
      </c>
      <c r="C28" s="5"/>
      <c r="D28" s="6">
        <v>40000000</v>
      </c>
      <c r="E28" s="6">
        <v>2023</v>
      </c>
      <c r="F28" s="7">
        <f t="shared" si="18"/>
        <v>3333333</v>
      </c>
      <c r="G28" s="8">
        <f t="shared" ref="G28:Q28" si="23">$F28*G$2</f>
        <v>3333333</v>
      </c>
      <c r="H28" s="8">
        <f t="shared" si="23"/>
        <v>6666666</v>
      </c>
      <c r="I28" s="8">
        <f t="shared" si="23"/>
        <v>9999999</v>
      </c>
      <c r="J28" s="8">
        <f t="shared" si="23"/>
        <v>13333332</v>
      </c>
      <c r="K28" s="8">
        <f t="shared" si="23"/>
        <v>16666665</v>
      </c>
      <c r="L28" s="8">
        <f t="shared" si="23"/>
        <v>19999998</v>
      </c>
      <c r="M28" s="8">
        <f t="shared" si="23"/>
        <v>23333331</v>
      </c>
      <c r="N28" s="8">
        <f t="shared" si="23"/>
        <v>26666664</v>
      </c>
      <c r="O28" s="8">
        <f t="shared" si="23"/>
        <v>29999997</v>
      </c>
      <c r="P28" s="8">
        <f t="shared" si="23"/>
        <v>33333330</v>
      </c>
      <c r="Q28" s="8">
        <f t="shared" si="23"/>
        <v>36666663</v>
      </c>
      <c r="R28" s="12">
        <f t="shared" si="22"/>
        <v>40000000</v>
      </c>
    </row>
    <row r="29" spans="1:18">
      <c r="A29" s="4" t="s">
        <v>28</v>
      </c>
      <c r="B29" s="5" t="s">
        <v>58</v>
      </c>
      <c r="C29" s="5"/>
      <c r="D29" s="6">
        <f>SUM(D30)</f>
        <v>300000000</v>
      </c>
      <c r="E29" s="6">
        <v>2023</v>
      </c>
      <c r="F29" s="7">
        <f t="shared" si="18"/>
        <v>25000000</v>
      </c>
      <c r="G29" s="8">
        <f t="shared" ref="G29:Q29" si="24">$F29*G$2</f>
        <v>25000000</v>
      </c>
      <c r="H29" s="8">
        <f t="shared" si="24"/>
        <v>50000000</v>
      </c>
      <c r="I29" s="8">
        <f t="shared" si="24"/>
        <v>75000000</v>
      </c>
      <c r="J29" s="8">
        <f t="shared" si="24"/>
        <v>100000000</v>
      </c>
      <c r="K29" s="8">
        <f t="shared" si="24"/>
        <v>125000000</v>
      </c>
      <c r="L29" s="8">
        <f t="shared" si="24"/>
        <v>150000000</v>
      </c>
      <c r="M29" s="8">
        <f t="shared" si="24"/>
        <v>175000000</v>
      </c>
      <c r="N29" s="8">
        <f t="shared" si="24"/>
        <v>200000000</v>
      </c>
      <c r="O29" s="8">
        <f t="shared" si="24"/>
        <v>225000000</v>
      </c>
      <c r="P29" s="8">
        <f t="shared" si="24"/>
        <v>250000000</v>
      </c>
      <c r="Q29" s="8">
        <f t="shared" si="24"/>
        <v>275000000</v>
      </c>
      <c r="R29" s="12">
        <f t="shared" si="22"/>
        <v>300000000</v>
      </c>
    </row>
    <row r="30" spans="1:18">
      <c r="A30" s="4" t="s">
        <v>28</v>
      </c>
      <c r="B30" s="9" t="s">
        <v>59</v>
      </c>
      <c r="C30" s="5"/>
      <c r="D30" s="10">
        <v>300000000</v>
      </c>
      <c r="E30" s="6">
        <v>2023</v>
      </c>
      <c r="F30" s="7">
        <f t="shared" si="18"/>
        <v>25000000</v>
      </c>
      <c r="G30" s="8">
        <f t="shared" ref="G30:Q30" si="25">$F30*G$2</f>
        <v>25000000</v>
      </c>
      <c r="H30" s="8">
        <f t="shared" si="25"/>
        <v>50000000</v>
      </c>
      <c r="I30" s="8">
        <f t="shared" si="25"/>
        <v>75000000</v>
      </c>
      <c r="J30" s="8">
        <f t="shared" si="25"/>
        <v>100000000</v>
      </c>
      <c r="K30" s="8">
        <f t="shared" si="25"/>
        <v>125000000</v>
      </c>
      <c r="L30" s="8">
        <f t="shared" si="25"/>
        <v>150000000</v>
      </c>
      <c r="M30" s="8">
        <f t="shared" si="25"/>
        <v>175000000</v>
      </c>
      <c r="N30" s="8">
        <f t="shared" si="25"/>
        <v>200000000</v>
      </c>
      <c r="O30" s="8">
        <f t="shared" si="25"/>
        <v>225000000</v>
      </c>
      <c r="P30" s="8">
        <f t="shared" si="25"/>
        <v>250000000</v>
      </c>
      <c r="Q30" s="8">
        <f t="shared" si="25"/>
        <v>275000000</v>
      </c>
      <c r="R30" s="12">
        <f t="shared" ref="R30:R35" si="26">D30</f>
        <v>300000000</v>
      </c>
    </row>
    <row r="31" spans="1:18">
      <c r="A31" s="4" t="s">
        <v>60</v>
      </c>
      <c r="B31" s="5" t="s">
        <v>61</v>
      </c>
      <c r="C31" s="5"/>
      <c r="D31" s="6">
        <v>40000000</v>
      </c>
      <c r="E31" s="6">
        <v>2023</v>
      </c>
      <c r="F31" s="7">
        <f t="shared" si="18"/>
        <v>3333333</v>
      </c>
      <c r="G31" s="8">
        <f t="shared" ref="G31:Q31" si="27">$F31*G$2</f>
        <v>3333333</v>
      </c>
      <c r="H31" s="8">
        <f t="shared" si="27"/>
        <v>6666666</v>
      </c>
      <c r="I31" s="8">
        <f t="shared" si="27"/>
        <v>9999999</v>
      </c>
      <c r="J31" s="8">
        <f t="shared" si="27"/>
        <v>13333332</v>
      </c>
      <c r="K31" s="8">
        <f t="shared" si="27"/>
        <v>16666665</v>
      </c>
      <c r="L31" s="8">
        <f t="shared" si="27"/>
        <v>19999998</v>
      </c>
      <c r="M31" s="8">
        <f t="shared" si="27"/>
        <v>23333331</v>
      </c>
      <c r="N31" s="8">
        <f t="shared" si="27"/>
        <v>26666664</v>
      </c>
      <c r="O31" s="8">
        <f t="shared" si="27"/>
        <v>29999997</v>
      </c>
      <c r="P31" s="8">
        <f t="shared" si="27"/>
        <v>33333330</v>
      </c>
      <c r="Q31" s="8">
        <f t="shared" si="27"/>
        <v>36666663</v>
      </c>
      <c r="R31" s="12">
        <f t="shared" si="22"/>
        <v>40000000</v>
      </c>
    </row>
    <row r="32" spans="1:18">
      <c r="A32" s="4" t="s">
        <v>62</v>
      </c>
      <c r="B32" s="5" t="s">
        <v>63</v>
      </c>
      <c r="C32" s="5"/>
      <c r="D32" s="6">
        <v>40000000</v>
      </c>
      <c r="E32" s="6">
        <v>2023</v>
      </c>
      <c r="F32" s="7">
        <f t="shared" si="18"/>
        <v>3333333</v>
      </c>
      <c r="G32" s="8">
        <f t="shared" ref="G32:Q32" si="28">$F32*G$2</f>
        <v>3333333</v>
      </c>
      <c r="H32" s="8">
        <f t="shared" si="28"/>
        <v>6666666</v>
      </c>
      <c r="I32" s="8">
        <f t="shared" si="28"/>
        <v>9999999</v>
      </c>
      <c r="J32" s="8">
        <f t="shared" si="28"/>
        <v>13333332</v>
      </c>
      <c r="K32" s="8">
        <f t="shared" si="28"/>
        <v>16666665</v>
      </c>
      <c r="L32" s="8">
        <f t="shared" si="28"/>
        <v>19999998</v>
      </c>
      <c r="M32" s="8">
        <f t="shared" si="28"/>
        <v>23333331</v>
      </c>
      <c r="N32" s="8">
        <f t="shared" si="28"/>
        <v>26666664</v>
      </c>
      <c r="O32" s="8">
        <f t="shared" si="28"/>
        <v>29999997</v>
      </c>
      <c r="P32" s="8">
        <f t="shared" si="28"/>
        <v>33333330</v>
      </c>
      <c r="Q32" s="8">
        <f t="shared" si="28"/>
        <v>36666663</v>
      </c>
      <c r="R32" s="12">
        <f t="shared" si="26"/>
        <v>40000000</v>
      </c>
    </row>
    <row r="33" spans="1:18">
      <c r="A33" s="4" t="s">
        <v>64</v>
      </c>
      <c r="B33" s="5" t="s">
        <v>65</v>
      </c>
      <c r="C33" s="5"/>
      <c r="D33" s="6">
        <f>SUM(D34:D35)</f>
        <v>230000000</v>
      </c>
      <c r="E33" s="6">
        <v>2023</v>
      </c>
      <c r="F33" s="7">
        <f t="shared" si="18"/>
        <v>19166667</v>
      </c>
      <c r="G33" s="8">
        <f t="shared" ref="G33:Q33" si="29">$F33*G$2</f>
        <v>19166667</v>
      </c>
      <c r="H33" s="8">
        <f t="shared" si="29"/>
        <v>38333334</v>
      </c>
      <c r="I33" s="8">
        <f t="shared" si="29"/>
        <v>57500001</v>
      </c>
      <c r="J33" s="8">
        <f t="shared" si="29"/>
        <v>76666668</v>
      </c>
      <c r="K33" s="8">
        <f t="shared" si="29"/>
        <v>95833335</v>
      </c>
      <c r="L33" s="8">
        <f t="shared" si="29"/>
        <v>115000002</v>
      </c>
      <c r="M33" s="8">
        <f t="shared" si="29"/>
        <v>134166669</v>
      </c>
      <c r="N33" s="8">
        <f t="shared" si="29"/>
        <v>153333336</v>
      </c>
      <c r="O33" s="8">
        <f t="shared" si="29"/>
        <v>172500003</v>
      </c>
      <c r="P33" s="8">
        <f t="shared" si="29"/>
        <v>191666670</v>
      </c>
      <c r="Q33" s="8">
        <f t="shared" si="29"/>
        <v>210833337</v>
      </c>
      <c r="R33" s="12">
        <f t="shared" si="26"/>
        <v>230000000</v>
      </c>
    </row>
    <row r="34" spans="1:18">
      <c r="A34" s="4" t="s">
        <v>64</v>
      </c>
      <c r="B34" s="9" t="s">
        <v>42</v>
      </c>
      <c r="C34" s="5" t="s">
        <v>43</v>
      </c>
      <c r="D34" s="10">
        <v>150000000</v>
      </c>
      <c r="E34" s="6">
        <v>2023</v>
      </c>
      <c r="F34" s="7">
        <f t="shared" si="18"/>
        <v>12500000</v>
      </c>
      <c r="G34" s="8">
        <f t="shared" ref="G34:Q34" si="30">$F34*G$2</f>
        <v>12500000</v>
      </c>
      <c r="H34" s="8">
        <f t="shared" si="30"/>
        <v>25000000</v>
      </c>
      <c r="I34" s="8">
        <f t="shared" si="30"/>
        <v>37500000</v>
      </c>
      <c r="J34" s="8">
        <f t="shared" si="30"/>
        <v>50000000</v>
      </c>
      <c r="K34" s="8">
        <f t="shared" si="30"/>
        <v>62500000</v>
      </c>
      <c r="L34" s="8">
        <f t="shared" si="30"/>
        <v>75000000</v>
      </c>
      <c r="M34" s="8">
        <f t="shared" si="30"/>
        <v>87500000</v>
      </c>
      <c r="N34" s="8">
        <f t="shared" si="30"/>
        <v>100000000</v>
      </c>
      <c r="O34" s="8">
        <f t="shared" si="30"/>
        <v>112500000</v>
      </c>
      <c r="P34" s="8">
        <f t="shared" si="30"/>
        <v>125000000</v>
      </c>
      <c r="Q34" s="8">
        <f t="shared" si="30"/>
        <v>137500000</v>
      </c>
      <c r="R34" s="12">
        <f t="shared" si="26"/>
        <v>150000000</v>
      </c>
    </row>
    <row r="35" spans="1:18">
      <c r="A35" s="4" t="s">
        <v>64</v>
      </c>
      <c r="B35" s="9" t="s">
        <v>50</v>
      </c>
      <c r="C35" s="5" t="s">
        <v>51</v>
      </c>
      <c r="D35" s="10">
        <v>80000000</v>
      </c>
      <c r="E35" s="6">
        <v>2023</v>
      </c>
      <c r="F35" s="7">
        <f t="shared" si="18"/>
        <v>6666667</v>
      </c>
      <c r="G35" s="8">
        <f t="shared" ref="G35:Q35" si="31">$F35*G$2</f>
        <v>6666667</v>
      </c>
      <c r="H35" s="8">
        <f t="shared" si="31"/>
        <v>13333334</v>
      </c>
      <c r="I35" s="8">
        <f t="shared" si="31"/>
        <v>20000001</v>
      </c>
      <c r="J35" s="8">
        <f t="shared" si="31"/>
        <v>26666668</v>
      </c>
      <c r="K35" s="8">
        <f t="shared" si="31"/>
        <v>33333335</v>
      </c>
      <c r="L35" s="8">
        <f t="shared" si="31"/>
        <v>40000002</v>
      </c>
      <c r="M35" s="8">
        <f t="shared" si="31"/>
        <v>46666669</v>
      </c>
      <c r="N35" s="8">
        <f t="shared" si="31"/>
        <v>53333336</v>
      </c>
      <c r="O35" s="8">
        <f t="shared" si="31"/>
        <v>60000003</v>
      </c>
      <c r="P35" s="8">
        <f t="shared" si="31"/>
        <v>66666670</v>
      </c>
      <c r="Q35" s="8">
        <f t="shared" si="31"/>
        <v>73333337</v>
      </c>
      <c r="R35" s="12">
        <f t="shared" si="26"/>
        <v>80000000</v>
      </c>
    </row>
    <row r="36" spans="1:18">
      <c r="A36" s="4" t="s">
        <v>66</v>
      </c>
      <c r="B36" s="5" t="s">
        <v>67</v>
      </c>
      <c r="C36" s="5"/>
      <c r="D36" s="6">
        <v>40000000</v>
      </c>
      <c r="E36" s="6">
        <v>2023</v>
      </c>
      <c r="F36" s="7">
        <f t="shared" si="18"/>
        <v>3333333</v>
      </c>
      <c r="G36" s="8">
        <f t="shared" ref="G36:Q36" si="32">$F36*G$2</f>
        <v>3333333</v>
      </c>
      <c r="H36" s="8">
        <f t="shared" si="32"/>
        <v>6666666</v>
      </c>
      <c r="I36" s="8">
        <f t="shared" si="32"/>
        <v>9999999</v>
      </c>
      <c r="J36" s="8">
        <f t="shared" si="32"/>
        <v>13333332</v>
      </c>
      <c r="K36" s="8">
        <f t="shared" si="32"/>
        <v>16666665</v>
      </c>
      <c r="L36" s="8">
        <f t="shared" si="32"/>
        <v>19999998</v>
      </c>
      <c r="M36" s="8">
        <f t="shared" si="32"/>
        <v>23333331</v>
      </c>
      <c r="N36" s="8">
        <f t="shared" si="32"/>
        <v>26666664</v>
      </c>
      <c r="O36" s="8">
        <f t="shared" si="32"/>
        <v>29999997</v>
      </c>
      <c r="P36" s="8">
        <f t="shared" si="32"/>
        <v>33333330</v>
      </c>
      <c r="Q36" s="8">
        <f t="shared" si="32"/>
        <v>36666663</v>
      </c>
      <c r="R36" s="12">
        <f t="shared" ref="R36:R40" si="33">D36</f>
        <v>40000000</v>
      </c>
    </row>
    <row r="37" spans="1:18">
      <c r="A37" s="4" t="s">
        <v>68</v>
      </c>
      <c r="B37" s="5" t="s">
        <v>69</v>
      </c>
      <c r="C37" s="5"/>
      <c r="D37" s="6">
        <v>40000000</v>
      </c>
      <c r="E37" s="6">
        <v>2023</v>
      </c>
      <c r="F37" s="7">
        <f t="shared" si="18"/>
        <v>3333333</v>
      </c>
      <c r="G37" s="8">
        <f t="shared" ref="G37:Q37" si="34">$F37*G$2</f>
        <v>3333333</v>
      </c>
      <c r="H37" s="8">
        <f t="shared" si="34"/>
        <v>6666666</v>
      </c>
      <c r="I37" s="8">
        <f t="shared" si="34"/>
        <v>9999999</v>
      </c>
      <c r="J37" s="8">
        <f t="shared" si="34"/>
        <v>13333332</v>
      </c>
      <c r="K37" s="8">
        <f t="shared" si="34"/>
        <v>16666665</v>
      </c>
      <c r="L37" s="8">
        <f t="shared" si="34"/>
        <v>19999998</v>
      </c>
      <c r="M37" s="8">
        <f t="shared" si="34"/>
        <v>23333331</v>
      </c>
      <c r="N37" s="8">
        <f t="shared" si="34"/>
        <v>26666664</v>
      </c>
      <c r="O37" s="8">
        <f t="shared" si="34"/>
        <v>29999997</v>
      </c>
      <c r="P37" s="8">
        <f t="shared" si="34"/>
        <v>33333330</v>
      </c>
      <c r="Q37" s="8">
        <f t="shared" si="34"/>
        <v>36666663</v>
      </c>
      <c r="R37" s="12">
        <f>D37</f>
        <v>40000000</v>
      </c>
    </row>
    <row r="38" spans="1:18">
      <c r="A38" s="4" t="s">
        <v>70</v>
      </c>
      <c r="B38" s="5" t="s">
        <v>71</v>
      </c>
      <c r="C38" s="5"/>
      <c r="D38" s="6">
        <v>40000000</v>
      </c>
      <c r="E38" s="6">
        <v>2023</v>
      </c>
      <c r="F38" s="7">
        <f t="shared" si="18"/>
        <v>3333333</v>
      </c>
      <c r="G38" s="8">
        <f t="shared" ref="G38:Q38" si="35">$F38*G$2</f>
        <v>3333333</v>
      </c>
      <c r="H38" s="8">
        <f t="shared" si="35"/>
        <v>6666666</v>
      </c>
      <c r="I38" s="8">
        <f t="shared" si="35"/>
        <v>9999999</v>
      </c>
      <c r="J38" s="8">
        <f t="shared" si="35"/>
        <v>13333332</v>
      </c>
      <c r="K38" s="8">
        <f t="shared" si="35"/>
        <v>16666665</v>
      </c>
      <c r="L38" s="8">
        <f t="shared" si="35"/>
        <v>19999998</v>
      </c>
      <c r="M38" s="8">
        <f t="shared" si="35"/>
        <v>23333331</v>
      </c>
      <c r="N38" s="8">
        <f t="shared" si="35"/>
        <v>26666664</v>
      </c>
      <c r="O38" s="8">
        <f t="shared" si="35"/>
        <v>29999997</v>
      </c>
      <c r="P38" s="8">
        <f t="shared" si="35"/>
        <v>33333330</v>
      </c>
      <c r="Q38" s="8">
        <f t="shared" si="35"/>
        <v>36666663</v>
      </c>
      <c r="R38" s="12">
        <f t="shared" si="33"/>
        <v>40000000</v>
      </c>
    </row>
    <row r="39" spans="1:18">
      <c r="A39" s="4" t="s">
        <v>72</v>
      </c>
      <c r="B39" s="5" t="s">
        <v>73</v>
      </c>
      <c r="C39" s="5"/>
      <c r="D39" s="6">
        <v>40000000</v>
      </c>
      <c r="E39" s="6">
        <v>2023</v>
      </c>
      <c r="F39" s="7">
        <f t="shared" si="18"/>
        <v>3333333</v>
      </c>
      <c r="G39" s="8">
        <f t="shared" ref="G39:Q39" si="36">$F39*G$2</f>
        <v>3333333</v>
      </c>
      <c r="H39" s="8">
        <f t="shared" si="36"/>
        <v>6666666</v>
      </c>
      <c r="I39" s="8">
        <f t="shared" si="36"/>
        <v>9999999</v>
      </c>
      <c r="J39" s="8">
        <f t="shared" si="36"/>
        <v>13333332</v>
      </c>
      <c r="K39" s="8">
        <f t="shared" si="36"/>
        <v>16666665</v>
      </c>
      <c r="L39" s="8">
        <f t="shared" si="36"/>
        <v>19999998</v>
      </c>
      <c r="M39" s="8">
        <f t="shared" si="36"/>
        <v>23333331</v>
      </c>
      <c r="N39" s="8">
        <f t="shared" si="36"/>
        <v>26666664</v>
      </c>
      <c r="O39" s="8">
        <f t="shared" si="36"/>
        <v>29999997</v>
      </c>
      <c r="P39" s="8">
        <f t="shared" si="36"/>
        <v>33333330</v>
      </c>
      <c r="Q39" s="8">
        <f t="shared" si="36"/>
        <v>36666663</v>
      </c>
      <c r="R39" s="12">
        <f t="shared" si="33"/>
        <v>40000000</v>
      </c>
    </row>
    <row r="40" spans="1:18">
      <c r="A40" s="4" t="s">
        <v>74</v>
      </c>
      <c r="B40" s="5" t="s">
        <v>75</v>
      </c>
      <c r="C40" s="5"/>
      <c r="D40" s="6">
        <v>40000000</v>
      </c>
      <c r="E40" s="6">
        <v>2023</v>
      </c>
      <c r="F40" s="7">
        <f t="shared" ref="F40:F63" si="37">ROUND(D40/12,0)</f>
        <v>3333333</v>
      </c>
      <c r="G40" s="8">
        <f t="shared" ref="G40:Q40" si="38">$F40*G$2</f>
        <v>3333333</v>
      </c>
      <c r="H40" s="8">
        <f t="shared" si="38"/>
        <v>6666666</v>
      </c>
      <c r="I40" s="8">
        <f t="shared" si="38"/>
        <v>9999999</v>
      </c>
      <c r="J40" s="8">
        <f t="shared" si="38"/>
        <v>13333332</v>
      </c>
      <c r="K40" s="8">
        <f t="shared" si="38"/>
        <v>16666665</v>
      </c>
      <c r="L40" s="8">
        <f t="shared" si="38"/>
        <v>19999998</v>
      </c>
      <c r="M40" s="8">
        <f t="shared" si="38"/>
        <v>23333331</v>
      </c>
      <c r="N40" s="8">
        <f t="shared" si="38"/>
        <v>26666664</v>
      </c>
      <c r="O40" s="8">
        <f t="shared" si="38"/>
        <v>29999997</v>
      </c>
      <c r="P40" s="8">
        <f t="shared" si="38"/>
        <v>33333330</v>
      </c>
      <c r="Q40" s="8">
        <f t="shared" si="38"/>
        <v>36666663</v>
      </c>
      <c r="R40" s="12">
        <f t="shared" si="33"/>
        <v>40000000</v>
      </c>
    </row>
    <row r="41" spans="1:18">
      <c r="A41" s="4" t="s">
        <v>25</v>
      </c>
      <c r="B41" s="5" t="s">
        <v>76</v>
      </c>
      <c r="C41" s="5"/>
      <c r="D41" s="6">
        <f>SUM(D42)</f>
        <v>300000000</v>
      </c>
      <c r="E41" s="6">
        <v>2023</v>
      </c>
      <c r="F41" s="7">
        <f t="shared" si="37"/>
        <v>25000000</v>
      </c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>
        <f>$F41*R$2</f>
        <v>300000000</v>
      </c>
    </row>
    <row r="42" spans="1:18">
      <c r="A42" s="4" t="s">
        <v>25</v>
      </c>
      <c r="B42" s="9" t="s">
        <v>77</v>
      </c>
      <c r="C42" s="5"/>
      <c r="D42" s="10">
        <v>300000000</v>
      </c>
      <c r="E42" s="6">
        <v>2023</v>
      </c>
      <c r="F42" s="7">
        <f t="shared" si="37"/>
        <v>25000000</v>
      </c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>
        <f>$F42*R$2</f>
        <v>300000000</v>
      </c>
    </row>
    <row r="43" spans="1:18">
      <c r="A43" s="4" t="s">
        <v>78</v>
      </c>
      <c r="B43" s="5" t="s">
        <v>79</v>
      </c>
      <c r="C43" s="5"/>
      <c r="D43" s="6">
        <v>40000000</v>
      </c>
      <c r="E43" s="6">
        <v>2023</v>
      </c>
      <c r="F43" s="7">
        <f t="shared" si="37"/>
        <v>3333333</v>
      </c>
      <c r="G43" s="8">
        <f t="shared" ref="G43:Q43" si="39">$F43*G$2</f>
        <v>3333333</v>
      </c>
      <c r="H43" s="8">
        <f t="shared" si="39"/>
        <v>6666666</v>
      </c>
      <c r="I43" s="8">
        <f t="shared" si="39"/>
        <v>9999999</v>
      </c>
      <c r="J43" s="8">
        <f t="shared" si="39"/>
        <v>13333332</v>
      </c>
      <c r="K43" s="8">
        <f t="shared" si="39"/>
        <v>16666665</v>
      </c>
      <c r="L43" s="8">
        <f t="shared" si="39"/>
        <v>19999998</v>
      </c>
      <c r="M43" s="8">
        <f t="shared" si="39"/>
        <v>23333331</v>
      </c>
      <c r="N43" s="8">
        <f t="shared" si="39"/>
        <v>26666664</v>
      </c>
      <c r="O43" s="8">
        <f t="shared" si="39"/>
        <v>29999997</v>
      </c>
      <c r="P43" s="8">
        <f t="shared" si="39"/>
        <v>33333330</v>
      </c>
      <c r="Q43" s="8">
        <f t="shared" si="39"/>
        <v>36666663</v>
      </c>
      <c r="R43" s="12">
        <f t="shared" ref="R43:R46" si="40">D43</f>
        <v>40000000</v>
      </c>
    </row>
    <row r="44" spans="1:18">
      <c r="A44" s="4" t="s">
        <v>80</v>
      </c>
      <c r="B44" s="5" t="s">
        <v>81</v>
      </c>
      <c r="D44" s="6">
        <v>40000000</v>
      </c>
      <c r="E44" s="6">
        <v>2023</v>
      </c>
      <c r="F44" s="7">
        <f t="shared" si="37"/>
        <v>3333333</v>
      </c>
      <c r="G44" s="8">
        <f t="shared" ref="G44:Q44" si="41">$F44*G$2</f>
        <v>3333333</v>
      </c>
      <c r="H44" s="8">
        <f t="shared" si="41"/>
        <v>6666666</v>
      </c>
      <c r="I44" s="8">
        <f t="shared" si="41"/>
        <v>9999999</v>
      </c>
      <c r="J44" s="8">
        <f t="shared" si="41"/>
        <v>13333332</v>
      </c>
      <c r="K44" s="8">
        <f t="shared" si="41"/>
        <v>16666665</v>
      </c>
      <c r="L44" s="8">
        <f t="shared" si="41"/>
        <v>19999998</v>
      </c>
      <c r="M44" s="8">
        <f t="shared" si="41"/>
        <v>23333331</v>
      </c>
      <c r="N44" s="8">
        <f t="shared" si="41"/>
        <v>26666664</v>
      </c>
      <c r="O44" s="8">
        <f t="shared" si="41"/>
        <v>29999997</v>
      </c>
      <c r="P44" s="8">
        <f t="shared" si="41"/>
        <v>33333330</v>
      </c>
      <c r="Q44" s="8">
        <f t="shared" si="41"/>
        <v>36666663</v>
      </c>
      <c r="R44" s="12">
        <f t="shared" si="40"/>
        <v>40000000</v>
      </c>
    </row>
    <row r="45" spans="1:18">
      <c r="A45" s="4" t="s">
        <v>82</v>
      </c>
      <c r="B45" s="5" t="s">
        <v>83</v>
      </c>
      <c r="D45" s="6">
        <v>40000000</v>
      </c>
      <c r="E45" s="6">
        <v>2023</v>
      </c>
      <c r="F45" s="7">
        <f t="shared" si="37"/>
        <v>3333333</v>
      </c>
      <c r="G45" s="8">
        <f t="shared" ref="G45:Q45" si="42">$F45*G$2</f>
        <v>3333333</v>
      </c>
      <c r="H45" s="8">
        <f t="shared" si="42"/>
        <v>6666666</v>
      </c>
      <c r="I45" s="8">
        <f t="shared" si="42"/>
        <v>9999999</v>
      </c>
      <c r="J45" s="8">
        <f t="shared" si="42"/>
        <v>13333332</v>
      </c>
      <c r="K45" s="8">
        <f t="shared" si="42"/>
        <v>16666665</v>
      </c>
      <c r="L45" s="8">
        <f t="shared" si="42"/>
        <v>19999998</v>
      </c>
      <c r="M45" s="8">
        <f t="shared" si="42"/>
        <v>23333331</v>
      </c>
      <c r="N45" s="8">
        <f t="shared" si="42"/>
        <v>26666664</v>
      </c>
      <c r="O45" s="8">
        <f t="shared" si="42"/>
        <v>29999997</v>
      </c>
      <c r="P45" s="8">
        <f t="shared" si="42"/>
        <v>33333330</v>
      </c>
      <c r="Q45" s="8">
        <f t="shared" si="42"/>
        <v>36666663</v>
      </c>
      <c r="R45" s="12">
        <f>D45</f>
        <v>40000000</v>
      </c>
    </row>
    <row r="46" spans="1:18">
      <c r="A46" s="4" t="s">
        <v>84</v>
      </c>
      <c r="B46" s="5" t="s">
        <v>85</v>
      </c>
      <c r="D46" s="6">
        <v>40000000</v>
      </c>
      <c r="E46" s="6">
        <v>2023</v>
      </c>
      <c r="F46" s="7">
        <f t="shared" si="37"/>
        <v>3333333</v>
      </c>
      <c r="G46" s="8">
        <f t="shared" ref="G46:Q46" si="43">$F46*G$2</f>
        <v>3333333</v>
      </c>
      <c r="H46" s="8">
        <f t="shared" si="43"/>
        <v>6666666</v>
      </c>
      <c r="I46" s="8">
        <f t="shared" si="43"/>
        <v>9999999</v>
      </c>
      <c r="J46" s="8">
        <f t="shared" si="43"/>
        <v>13333332</v>
      </c>
      <c r="K46" s="8">
        <f t="shared" si="43"/>
        <v>16666665</v>
      </c>
      <c r="L46" s="8">
        <f t="shared" si="43"/>
        <v>19999998</v>
      </c>
      <c r="M46" s="8">
        <f t="shared" si="43"/>
        <v>23333331</v>
      </c>
      <c r="N46" s="8">
        <f t="shared" si="43"/>
        <v>26666664</v>
      </c>
      <c r="O46" s="8">
        <f t="shared" si="43"/>
        <v>29999997</v>
      </c>
      <c r="P46" s="8">
        <f t="shared" si="43"/>
        <v>33333330</v>
      </c>
      <c r="Q46" s="8">
        <f t="shared" si="43"/>
        <v>36666663</v>
      </c>
      <c r="R46" s="12">
        <f t="shared" si="40"/>
        <v>40000000</v>
      </c>
    </row>
    <row r="47" spans="1:18">
      <c r="A47" s="4" t="s">
        <v>86</v>
      </c>
      <c r="B47" s="5" t="s">
        <v>87</v>
      </c>
      <c r="D47" s="6">
        <v>40000000</v>
      </c>
      <c r="E47" s="6">
        <v>2023</v>
      </c>
      <c r="F47" s="7">
        <f t="shared" si="37"/>
        <v>3333333</v>
      </c>
      <c r="G47" s="8">
        <f t="shared" ref="G47:Q48" si="44">$F47*G$2</f>
        <v>3333333</v>
      </c>
      <c r="H47" s="8">
        <f t="shared" si="44"/>
        <v>6666666</v>
      </c>
      <c r="I47" s="8">
        <f t="shared" si="44"/>
        <v>9999999</v>
      </c>
      <c r="J47" s="8">
        <f t="shared" si="44"/>
        <v>13333332</v>
      </c>
      <c r="K47" s="8">
        <f t="shared" si="44"/>
        <v>16666665</v>
      </c>
      <c r="L47" s="8">
        <f t="shared" si="44"/>
        <v>19999998</v>
      </c>
      <c r="M47" s="8">
        <f t="shared" si="44"/>
        <v>23333331</v>
      </c>
      <c r="N47" s="8">
        <f t="shared" si="44"/>
        <v>26666664</v>
      </c>
      <c r="O47" s="8">
        <f t="shared" si="44"/>
        <v>29999997</v>
      </c>
      <c r="P47" s="8">
        <f t="shared" si="44"/>
        <v>33333330</v>
      </c>
      <c r="Q47" s="8">
        <f t="shared" si="44"/>
        <v>36666663</v>
      </c>
      <c r="R47" s="12">
        <f>D47</f>
        <v>40000000</v>
      </c>
    </row>
    <row r="48" spans="1:18">
      <c r="A48" s="4" t="s">
        <v>128</v>
      </c>
      <c r="B48" s="5" t="s">
        <v>129</v>
      </c>
      <c r="D48" s="6">
        <v>150000000</v>
      </c>
      <c r="E48" s="6">
        <v>2023</v>
      </c>
      <c r="F48" s="7">
        <f t="shared" si="37"/>
        <v>12500000</v>
      </c>
      <c r="G48" s="8">
        <f t="shared" si="44"/>
        <v>12500000</v>
      </c>
      <c r="H48" s="8">
        <f t="shared" si="44"/>
        <v>25000000</v>
      </c>
      <c r="I48" s="8">
        <f t="shared" si="44"/>
        <v>37500000</v>
      </c>
      <c r="J48" s="8">
        <f t="shared" si="44"/>
        <v>50000000</v>
      </c>
      <c r="K48" s="8">
        <f t="shared" si="44"/>
        <v>62500000</v>
      </c>
      <c r="L48" s="8">
        <f t="shared" si="44"/>
        <v>75000000</v>
      </c>
      <c r="M48" s="8">
        <f t="shared" si="44"/>
        <v>87500000</v>
      </c>
      <c r="N48" s="8">
        <f t="shared" si="44"/>
        <v>100000000</v>
      </c>
      <c r="O48" s="8">
        <f t="shared" si="44"/>
        <v>112500000</v>
      </c>
      <c r="P48" s="8">
        <f t="shared" si="44"/>
        <v>125000000</v>
      </c>
      <c r="Q48" s="8">
        <f t="shared" si="44"/>
        <v>137500000</v>
      </c>
      <c r="R48" s="12">
        <f>D48</f>
        <v>150000000</v>
      </c>
    </row>
    <row r="49" spans="1:18">
      <c r="A49" s="4" t="s">
        <v>88</v>
      </c>
      <c r="B49" s="5" t="s">
        <v>89</v>
      </c>
      <c r="D49" s="6">
        <v>40000000</v>
      </c>
      <c r="E49" s="6">
        <v>2023</v>
      </c>
      <c r="F49" s="7">
        <f t="shared" si="37"/>
        <v>3333333</v>
      </c>
      <c r="G49" s="8">
        <f t="shared" ref="G49:Q49" si="45">$F49*G$2</f>
        <v>3333333</v>
      </c>
      <c r="H49" s="8">
        <f t="shared" si="45"/>
        <v>6666666</v>
      </c>
      <c r="I49" s="8">
        <f t="shared" si="45"/>
        <v>9999999</v>
      </c>
      <c r="J49" s="8">
        <f t="shared" si="45"/>
        <v>13333332</v>
      </c>
      <c r="K49" s="8">
        <f t="shared" si="45"/>
        <v>16666665</v>
      </c>
      <c r="L49" s="8">
        <f t="shared" si="45"/>
        <v>19999998</v>
      </c>
      <c r="M49" s="8">
        <f t="shared" si="45"/>
        <v>23333331</v>
      </c>
      <c r="N49" s="8">
        <f t="shared" si="45"/>
        <v>26666664</v>
      </c>
      <c r="O49" s="8">
        <f t="shared" si="45"/>
        <v>29999997</v>
      </c>
      <c r="P49" s="8">
        <f t="shared" si="45"/>
        <v>33333330</v>
      </c>
      <c r="Q49" s="8">
        <f t="shared" si="45"/>
        <v>36666663</v>
      </c>
      <c r="R49" s="12">
        <f>D49</f>
        <v>40000000</v>
      </c>
    </row>
    <row r="50" spans="1:18">
      <c r="A50" s="4" t="s">
        <v>90</v>
      </c>
      <c r="B50" s="5" t="s">
        <v>91</v>
      </c>
      <c r="D50" s="6">
        <v>40000000</v>
      </c>
      <c r="E50" s="6">
        <v>2023</v>
      </c>
      <c r="F50" s="7">
        <f t="shared" si="37"/>
        <v>3333333</v>
      </c>
      <c r="G50" s="8">
        <f t="shared" ref="G50:Q50" si="46">$F50*G$2</f>
        <v>3333333</v>
      </c>
      <c r="H50" s="8">
        <f t="shared" si="46"/>
        <v>6666666</v>
      </c>
      <c r="I50" s="8">
        <f t="shared" si="46"/>
        <v>9999999</v>
      </c>
      <c r="J50" s="8">
        <f t="shared" si="46"/>
        <v>13333332</v>
      </c>
      <c r="K50" s="8">
        <f t="shared" si="46"/>
        <v>16666665</v>
      </c>
      <c r="L50" s="8">
        <f t="shared" si="46"/>
        <v>19999998</v>
      </c>
      <c r="M50" s="8">
        <f t="shared" si="46"/>
        <v>23333331</v>
      </c>
      <c r="N50" s="8">
        <f t="shared" si="46"/>
        <v>26666664</v>
      </c>
      <c r="O50" s="8">
        <f t="shared" si="46"/>
        <v>29999997</v>
      </c>
      <c r="P50" s="8">
        <f t="shared" si="46"/>
        <v>33333330</v>
      </c>
      <c r="Q50" s="8">
        <f t="shared" si="46"/>
        <v>36666663</v>
      </c>
      <c r="R50" s="12">
        <f>D50</f>
        <v>40000000</v>
      </c>
    </row>
    <row r="51" spans="1:18">
      <c r="A51" s="4" t="s">
        <v>92</v>
      </c>
      <c r="B51" s="5" t="s">
        <v>93</v>
      </c>
      <c r="D51" s="6">
        <v>40000000</v>
      </c>
      <c r="E51" s="6">
        <v>2023</v>
      </c>
      <c r="F51" s="7">
        <f t="shared" si="37"/>
        <v>3333333</v>
      </c>
      <c r="G51" s="8">
        <f t="shared" ref="G51:Q51" si="47">$F51*G$2</f>
        <v>3333333</v>
      </c>
      <c r="H51" s="8">
        <f t="shared" si="47"/>
        <v>6666666</v>
      </c>
      <c r="I51" s="8">
        <f t="shared" si="47"/>
        <v>9999999</v>
      </c>
      <c r="J51" s="8">
        <f t="shared" si="47"/>
        <v>13333332</v>
      </c>
      <c r="K51" s="8">
        <f t="shared" si="47"/>
        <v>16666665</v>
      </c>
      <c r="L51" s="8">
        <f t="shared" si="47"/>
        <v>19999998</v>
      </c>
      <c r="M51" s="8">
        <f t="shared" si="47"/>
        <v>23333331</v>
      </c>
      <c r="N51" s="8">
        <f t="shared" si="47"/>
        <v>26666664</v>
      </c>
      <c r="O51" s="8">
        <f t="shared" si="47"/>
        <v>29999997</v>
      </c>
      <c r="P51" s="8">
        <f t="shared" si="47"/>
        <v>33333330</v>
      </c>
      <c r="Q51" s="8">
        <f t="shared" si="47"/>
        <v>36666663</v>
      </c>
      <c r="R51" s="12">
        <f>D51</f>
        <v>40000000</v>
      </c>
    </row>
    <row r="52" spans="1:18">
      <c r="A52" s="4" t="s">
        <v>94</v>
      </c>
      <c r="B52" s="5" t="s">
        <v>95</v>
      </c>
      <c r="D52" s="6">
        <v>40000000</v>
      </c>
      <c r="E52" s="6">
        <v>2023</v>
      </c>
      <c r="F52" s="7">
        <f t="shared" si="37"/>
        <v>3333333</v>
      </c>
      <c r="G52" s="8">
        <f t="shared" ref="G52:Q52" si="48">$F52*G$2</f>
        <v>3333333</v>
      </c>
      <c r="H52" s="8">
        <f t="shared" si="48"/>
        <v>6666666</v>
      </c>
      <c r="I52" s="8">
        <f t="shared" si="48"/>
        <v>9999999</v>
      </c>
      <c r="J52" s="8">
        <f t="shared" si="48"/>
        <v>13333332</v>
      </c>
      <c r="K52" s="8">
        <f t="shared" si="48"/>
        <v>16666665</v>
      </c>
      <c r="L52" s="8">
        <f t="shared" si="48"/>
        <v>19999998</v>
      </c>
      <c r="M52" s="8">
        <f t="shared" si="48"/>
        <v>23333331</v>
      </c>
      <c r="N52" s="8">
        <f t="shared" si="48"/>
        <v>26666664</v>
      </c>
      <c r="O52" s="8">
        <f t="shared" si="48"/>
        <v>29999997</v>
      </c>
      <c r="P52" s="8">
        <f t="shared" si="48"/>
        <v>33333330</v>
      </c>
      <c r="Q52" s="8">
        <f t="shared" si="48"/>
        <v>36666663</v>
      </c>
      <c r="R52" s="12">
        <f>D52</f>
        <v>40000000</v>
      </c>
    </row>
    <row r="53" spans="1:18">
      <c r="A53" s="4" t="s">
        <v>96</v>
      </c>
      <c r="B53" s="5" t="s">
        <v>97</v>
      </c>
      <c r="D53" s="6"/>
      <c r="E53" s="6">
        <v>2023</v>
      </c>
      <c r="F53" s="7">
        <f t="shared" si="37"/>
        <v>0</v>
      </c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>
        <f>$F53*R$2</f>
        <v>0</v>
      </c>
    </row>
    <row r="54" spans="1:18">
      <c r="A54" s="4" t="s">
        <v>98</v>
      </c>
      <c r="B54" s="5" t="s">
        <v>99</v>
      </c>
      <c r="D54" s="6">
        <v>320000000</v>
      </c>
      <c r="E54" s="6">
        <v>2023</v>
      </c>
      <c r="F54" s="7">
        <f t="shared" si="37"/>
        <v>26666667</v>
      </c>
      <c r="G54" s="8">
        <f t="shared" ref="G54:Q54" si="49">$F54*G$2</f>
        <v>26666667</v>
      </c>
      <c r="H54" s="8">
        <f t="shared" si="49"/>
        <v>53333334</v>
      </c>
      <c r="I54" s="8">
        <f t="shared" si="49"/>
        <v>80000001</v>
      </c>
      <c r="J54" s="8">
        <f t="shared" si="49"/>
        <v>106666668</v>
      </c>
      <c r="K54" s="8">
        <f t="shared" si="49"/>
        <v>133333335</v>
      </c>
      <c r="L54" s="8">
        <f t="shared" si="49"/>
        <v>160000002</v>
      </c>
      <c r="M54" s="8">
        <f t="shared" si="49"/>
        <v>186666669</v>
      </c>
      <c r="N54" s="8">
        <f t="shared" si="49"/>
        <v>213333336</v>
      </c>
      <c r="O54" s="8">
        <f t="shared" si="49"/>
        <v>240000003</v>
      </c>
      <c r="P54" s="8">
        <f t="shared" si="49"/>
        <v>266666670</v>
      </c>
      <c r="Q54" s="8">
        <f t="shared" si="49"/>
        <v>293333337</v>
      </c>
      <c r="R54" s="12">
        <f t="shared" ref="R54:R57" si="50">D54</f>
        <v>320000000</v>
      </c>
    </row>
    <row r="55" spans="1:18">
      <c r="A55" s="4" t="s">
        <v>100</v>
      </c>
      <c r="B55" s="5" t="s">
        <v>101</v>
      </c>
      <c r="D55" s="6">
        <v>80000000</v>
      </c>
      <c r="E55" s="6">
        <v>2023</v>
      </c>
      <c r="F55" s="7">
        <f t="shared" si="37"/>
        <v>6666667</v>
      </c>
      <c r="G55" s="8">
        <f t="shared" ref="G55:Q55" si="51">$F55*G$2</f>
        <v>6666667</v>
      </c>
      <c r="H55" s="8">
        <f t="shared" si="51"/>
        <v>13333334</v>
      </c>
      <c r="I55" s="8">
        <f t="shared" si="51"/>
        <v>20000001</v>
      </c>
      <c r="J55" s="8">
        <f t="shared" si="51"/>
        <v>26666668</v>
      </c>
      <c r="K55" s="8">
        <f t="shared" si="51"/>
        <v>33333335</v>
      </c>
      <c r="L55" s="8">
        <f t="shared" si="51"/>
        <v>40000002</v>
      </c>
      <c r="M55" s="8">
        <f t="shared" si="51"/>
        <v>46666669</v>
      </c>
      <c r="N55" s="8">
        <f t="shared" si="51"/>
        <v>53333336</v>
      </c>
      <c r="O55" s="8">
        <f t="shared" si="51"/>
        <v>60000003</v>
      </c>
      <c r="P55" s="8">
        <f t="shared" si="51"/>
        <v>66666670</v>
      </c>
      <c r="Q55" s="8">
        <f t="shared" si="51"/>
        <v>73333337</v>
      </c>
      <c r="R55" s="12">
        <f t="shared" si="50"/>
        <v>80000000</v>
      </c>
    </row>
    <row r="56" spans="1:18">
      <c r="A56" s="4" t="s">
        <v>102</v>
      </c>
      <c r="B56" s="5" t="s">
        <v>103</v>
      </c>
      <c r="D56" s="6">
        <v>80000000</v>
      </c>
      <c r="E56" s="6">
        <v>2023</v>
      </c>
      <c r="F56" s="7">
        <f t="shared" si="37"/>
        <v>6666667</v>
      </c>
      <c r="G56" s="8">
        <f t="shared" ref="G56:Q56" si="52">$F56*G$2</f>
        <v>6666667</v>
      </c>
      <c r="H56" s="8">
        <f t="shared" si="52"/>
        <v>13333334</v>
      </c>
      <c r="I56" s="8">
        <f t="shared" si="52"/>
        <v>20000001</v>
      </c>
      <c r="J56" s="8">
        <f t="shared" si="52"/>
        <v>26666668</v>
      </c>
      <c r="K56" s="8">
        <f t="shared" si="52"/>
        <v>33333335</v>
      </c>
      <c r="L56" s="8">
        <f t="shared" si="52"/>
        <v>40000002</v>
      </c>
      <c r="M56" s="8">
        <f t="shared" si="52"/>
        <v>46666669</v>
      </c>
      <c r="N56" s="8">
        <f t="shared" si="52"/>
        <v>53333336</v>
      </c>
      <c r="O56" s="8">
        <f t="shared" si="52"/>
        <v>60000003</v>
      </c>
      <c r="P56" s="8">
        <f t="shared" si="52"/>
        <v>66666670</v>
      </c>
      <c r="Q56" s="8">
        <f t="shared" si="52"/>
        <v>73333337</v>
      </c>
      <c r="R56" s="12">
        <f t="shared" si="50"/>
        <v>80000000</v>
      </c>
    </row>
    <row r="57" spans="1:18">
      <c r="A57" s="4" t="s">
        <v>104</v>
      </c>
      <c r="B57" s="5" t="s">
        <v>105</v>
      </c>
      <c r="D57" s="6">
        <f>SUM(D58)</f>
        <v>300000000</v>
      </c>
      <c r="E57" s="6">
        <v>2023</v>
      </c>
      <c r="F57" s="7">
        <f t="shared" si="37"/>
        <v>25000000</v>
      </c>
      <c r="G57" s="8">
        <f t="shared" ref="G57:Q57" si="53">$F57*G$2</f>
        <v>25000000</v>
      </c>
      <c r="H57" s="8">
        <f t="shared" si="53"/>
        <v>50000000</v>
      </c>
      <c r="I57" s="8">
        <f t="shared" si="53"/>
        <v>75000000</v>
      </c>
      <c r="J57" s="8">
        <f t="shared" si="53"/>
        <v>100000000</v>
      </c>
      <c r="K57" s="8">
        <f t="shared" si="53"/>
        <v>125000000</v>
      </c>
      <c r="L57" s="8">
        <f t="shared" si="53"/>
        <v>150000000</v>
      </c>
      <c r="M57" s="8">
        <f t="shared" si="53"/>
        <v>175000000</v>
      </c>
      <c r="N57" s="8">
        <f t="shared" si="53"/>
        <v>200000000</v>
      </c>
      <c r="O57" s="8">
        <f t="shared" si="53"/>
        <v>225000000</v>
      </c>
      <c r="P57" s="8">
        <f t="shared" si="53"/>
        <v>250000000</v>
      </c>
      <c r="Q57" s="8">
        <f t="shared" si="53"/>
        <v>275000000</v>
      </c>
      <c r="R57" s="12">
        <f t="shared" si="50"/>
        <v>300000000</v>
      </c>
    </row>
    <row r="58" spans="1:18">
      <c r="A58" s="4" t="s">
        <v>104</v>
      </c>
      <c r="B58" s="9" t="s">
        <v>42</v>
      </c>
      <c r="C58" t="s">
        <v>43</v>
      </c>
      <c r="D58" s="10">
        <v>300000000</v>
      </c>
      <c r="E58" s="6">
        <v>2023</v>
      </c>
      <c r="F58" s="7">
        <f t="shared" si="37"/>
        <v>25000000</v>
      </c>
      <c r="G58" s="8">
        <f t="shared" ref="G58:Q58" si="54">$F58*G$2</f>
        <v>25000000</v>
      </c>
      <c r="H58" s="8">
        <f t="shared" si="54"/>
        <v>50000000</v>
      </c>
      <c r="I58" s="8">
        <f t="shared" si="54"/>
        <v>75000000</v>
      </c>
      <c r="J58" s="8">
        <f t="shared" si="54"/>
        <v>100000000</v>
      </c>
      <c r="K58" s="8">
        <f t="shared" si="54"/>
        <v>125000000</v>
      </c>
      <c r="L58" s="8">
        <f t="shared" si="54"/>
        <v>150000000</v>
      </c>
      <c r="M58" s="8">
        <f t="shared" si="54"/>
        <v>175000000</v>
      </c>
      <c r="N58" s="8">
        <f t="shared" si="54"/>
        <v>200000000</v>
      </c>
      <c r="O58" s="8">
        <f t="shared" si="54"/>
        <v>225000000</v>
      </c>
      <c r="P58" s="8">
        <f t="shared" si="54"/>
        <v>250000000</v>
      </c>
      <c r="Q58" s="8">
        <f t="shared" si="54"/>
        <v>275000000</v>
      </c>
      <c r="R58" s="12">
        <f t="shared" ref="R58:R65" si="55">D58</f>
        <v>300000000</v>
      </c>
    </row>
    <row r="59" spans="1:18">
      <c r="A59" s="4" t="s">
        <v>106</v>
      </c>
      <c r="B59" s="5" t="s">
        <v>107</v>
      </c>
      <c r="D59" s="6">
        <v>40000000</v>
      </c>
      <c r="E59" s="6">
        <v>2023</v>
      </c>
      <c r="F59" s="7">
        <f t="shared" si="37"/>
        <v>3333333</v>
      </c>
      <c r="G59" s="8">
        <f t="shared" ref="G59:Q59" si="56">$F59*G$2</f>
        <v>3333333</v>
      </c>
      <c r="H59" s="8">
        <f t="shared" si="56"/>
        <v>6666666</v>
      </c>
      <c r="I59" s="8">
        <f t="shared" si="56"/>
        <v>9999999</v>
      </c>
      <c r="J59" s="8">
        <f t="shared" si="56"/>
        <v>13333332</v>
      </c>
      <c r="K59" s="8">
        <f t="shared" si="56"/>
        <v>16666665</v>
      </c>
      <c r="L59" s="8">
        <f t="shared" si="56"/>
        <v>19999998</v>
      </c>
      <c r="M59" s="8">
        <f t="shared" si="56"/>
        <v>23333331</v>
      </c>
      <c r="N59" s="8">
        <f t="shared" si="56"/>
        <v>26666664</v>
      </c>
      <c r="O59" s="8">
        <f t="shared" si="56"/>
        <v>29999997</v>
      </c>
      <c r="P59" s="8">
        <f t="shared" si="56"/>
        <v>33333330</v>
      </c>
      <c r="Q59" s="8">
        <f t="shared" si="56"/>
        <v>36666663</v>
      </c>
      <c r="R59" s="12">
        <f t="shared" si="55"/>
        <v>40000000</v>
      </c>
    </row>
    <row r="60" spans="1:18">
      <c r="A60" s="4" t="s">
        <v>108</v>
      </c>
      <c r="B60" s="5" t="s">
        <v>109</v>
      </c>
      <c r="D60" s="6">
        <v>40000000</v>
      </c>
      <c r="E60" s="6">
        <v>2023</v>
      </c>
      <c r="F60" s="7">
        <f t="shared" si="37"/>
        <v>3333333</v>
      </c>
      <c r="G60" s="8">
        <f t="shared" ref="G60:Q60" si="57">$F60*G$2</f>
        <v>3333333</v>
      </c>
      <c r="H60" s="8">
        <f t="shared" si="57"/>
        <v>6666666</v>
      </c>
      <c r="I60" s="8">
        <f t="shared" si="57"/>
        <v>9999999</v>
      </c>
      <c r="J60" s="8">
        <f t="shared" si="57"/>
        <v>13333332</v>
      </c>
      <c r="K60" s="8">
        <f t="shared" si="57"/>
        <v>16666665</v>
      </c>
      <c r="L60" s="8">
        <f t="shared" si="57"/>
        <v>19999998</v>
      </c>
      <c r="M60" s="8">
        <f t="shared" si="57"/>
        <v>23333331</v>
      </c>
      <c r="N60" s="8">
        <f t="shared" si="57"/>
        <v>26666664</v>
      </c>
      <c r="O60" s="8">
        <f t="shared" si="57"/>
        <v>29999997</v>
      </c>
      <c r="P60" s="8">
        <f t="shared" si="57"/>
        <v>33333330</v>
      </c>
      <c r="Q60" s="8">
        <f t="shared" si="57"/>
        <v>36666663</v>
      </c>
      <c r="R60" s="12">
        <f t="shared" si="55"/>
        <v>40000000</v>
      </c>
    </row>
    <row r="61" spans="1:18">
      <c r="A61" s="4" t="s">
        <v>110</v>
      </c>
      <c r="B61" s="5" t="s">
        <v>111</v>
      </c>
      <c r="D61" s="6">
        <v>40000000</v>
      </c>
      <c r="E61" s="6">
        <v>2023</v>
      </c>
      <c r="F61" s="7">
        <f t="shared" si="37"/>
        <v>3333333</v>
      </c>
      <c r="G61" s="8">
        <f t="shared" ref="G61:Q61" si="58">$F61*G$2</f>
        <v>3333333</v>
      </c>
      <c r="H61" s="8">
        <f t="shared" si="58"/>
        <v>6666666</v>
      </c>
      <c r="I61" s="8">
        <f t="shared" si="58"/>
        <v>9999999</v>
      </c>
      <c r="J61" s="8">
        <f t="shared" si="58"/>
        <v>13333332</v>
      </c>
      <c r="K61" s="8">
        <f t="shared" si="58"/>
        <v>16666665</v>
      </c>
      <c r="L61" s="8">
        <f t="shared" si="58"/>
        <v>19999998</v>
      </c>
      <c r="M61" s="8">
        <f t="shared" si="58"/>
        <v>23333331</v>
      </c>
      <c r="N61" s="8">
        <f t="shared" si="58"/>
        <v>26666664</v>
      </c>
      <c r="O61" s="8">
        <f t="shared" si="58"/>
        <v>29999997</v>
      </c>
      <c r="P61" s="8">
        <f t="shared" si="58"/>
        <v>33333330</v>
      </c>
      <c r="Q61" s="8">
        <f t="shared" si="58"/>
        <v>36666663</v>
      </c>
      <c r="R61" s="12">
        <f t="shared" si="55"/>
        <v>40000000</v>
      </c>
    </row>
    <row r="62" spans="1:18">
      <c r="A62" s="4" t="s">
        <v>112</v>
      </c>
      <c r="B62" s="5" t="s">
        <v>113</v>
      </c>
      <c r="D62" s="6">
        <v>40000000</v>
      </c>
      <c r="E62" s="6">
        <v>2023</v>
      </c>
      <c r="F62" s="7">
        <f t="shared" si="37"/>
        <v>3333333</v>
      </c>
      <c r="G62" s="8">
        <f t="shared" ref="G62:Q62" si="59">$F62*G$2</f>
        <v>3333333</v>
      </c>
      <c r="H62" s="8">
        <f t="shared" si="59"/>
        <v>6666666</v>
      </c>
      <c r="I62" s="8">
        <f t="shared" si="59"/>
        <v>9999999</v>
      </c>
      <c r="J62" s="8">
        <f t="shared" si="59"/>
        <v>13333332</v>
      </c>
      <c r="K62" s="8">
        <f t="shared" si="59"/>
        <v>16666665</v>
      </c>
      <c r="L62" s="8">
        <f t="shared" si="59"/>
        <v>19999998</v>
      </c>
      <c r="M62" s="8">
        <f t="shared" si="59"/>
        <v>23333331</v>
      </c>
      <c r="N62" s="8">
        <f t="shared" si="59"/>
        <v>26666664</v>
      </c>
      <c r="O62" s="8">
        <f t="shared" si="59"/>
        <v>29999997</v>
      </c>
      <c r="P62" s="8">
        <f t="shared" si="59"/>
        <v>33333330</v>
      </c>
      <c r="Q62" s="8">
        <f t="shared" si="59"/>
        <v>36666663</v>
      </c>
      <c r="R62" s="12">
        <f t="shared" si="55"/>
        <v>40000000</v>
      </c>
    </row>
    <row r="63" spans="1:18">
      <c r="A63" s="4" t="s">
        <v>114</v>
      </c>
      <c r="B63" s="5" t="s">
        <v>115</v>
      </c>
      <c r="D63" s="6">
        <f>SUM(D64:D65)</f>
        <v>380000000</v>
      </c>
      <c r="E63" s="6">
        <v>2023</v>
      </c>
      <c r="F63" s="7">
        <f t="shared" si="37"/>
        <v>31666667</v>
      </c>
      <c r="G63" s="8">
        <f t="shared" ref="G63:Q63" si="60">$F63*G$2</f>
        <v>31666667</v>
      </c>
      <c r="H63" s="8">
        <f t="shared" si="60"/>
        <v>63333334</v>
      </c>
      <c r="I63" s="8">
        <f t="shared" si="60"/>
        <v>95000001</v>
      </c>
      <c r="J63" s="8">
        <f t="shared" si="60"/>
        <v>126666668</v>
      </c>
      <c r="K63" s="8">
        <f t="shared" si="60"/>
        <v>158333335</v>
      </c>
      <c r="L63" s="8">
        <f t="shared" si="60"/>
        <v>190000002</v>
      </c>
      <c r="M63" s="8">
        <f t="shared" si="60"/>
        <v>221666669</v>
      </c>
      <c r="N63" s="8">
        <f t="shared" si="60"/>
        <v>253333336</v>
      </c>
      <c r="O63" s="8">
        <f t="shared" si="60"/>
        <v>285000003</v>
      </c>
      <c r="P63" s="8">
        <f t="shared" si="60"/>
        <v>316666670</v>
      </c>
      <c r="Q63" s="8">
        <f t="shared" si="60"/>
        <v>348333337</v>
      </c>
      <c r="R63" s="12">
        <f t="shared" si="55"/>
        <v>380000000</v>
      </c>
    </row>
    <row r="64" spans="1:18">
      <c r="A64" s="4" t="s">
        <v>114</v>
      </c>
      <c r="B64" s="9" t="s">
        <v>42</v>
      </c>
      <c r="C64" s="5" t="s">
        <v>43</v>
      </c>
      <c r="D64" s="6">
        <v>300000000</v>
      </c>
      <c r="E64" s="6">
        <v>2023</v>
      </c>
      <c r="F64" s="7">
        <f t="shared" ref="F64:F71" si="61">ROUND(D64/12,0)</f>
        <v>25000000</v>
      </c>
      <c r="G64" s="8">
        <f t="shared" ref="G64:Q64" si="62">$F64*G$2</f>
        <v>25000000</v>
      </c>
      <c r="H64" s="8">
        <f t="shared" si="62"/>
        <v>50000000</v>
      </c>
      <c r="I64" s="8">
        <f t="shared" si="62"/>
        <v>75000000</v>
      </c>
      <c r="J64" s="8">
        <f t="shared" si="62"/>
        <v>100000000</v>
      </c>
      <c r="K64" s="8">
        <f t="shared" si="62"/>
        <v>125000000</v>
      </c>
      <c r="L64" s="8">
        <f t="shared" si="62"/>
        <v>150000000</v>
      </c>
      <c r="M64" s="8">
        <f t="shared" si="62"/>
        <v>175000000</v>
      </c>
      <c r="N64" s="8">
        <f t="shared" si="62"/>
        <v>200000000</v>
      </c>
      <c r="O64" s="8">
        <f t="shared" si="62"/>
        <v>225000000</v>
      </c>
      <c r="P64" s="8">
        <f t="shared" si="62"/>
        <v>250000000</v>
      </c>
      <c r="Q64" s="8">
        <f t="shared" si="62"/>
        <v>275000000</v>
      </c>
      <c r="R64" s="12">
        <f t="shared" si="55"/>
        <v>300000000</v>
      </c>
    </row>
    <row r="65" spans="1:18">
      <c r="A65" s="4" t="s">
        <v>114</v>
      </c>
      <c r="B65" s="9" t="s">
        <v>50</v>
      </c>
      <c r="C65" s="5" t="s">
        <v>51</v>
      </c>
      <c r="D65" s="6">
        <v>80000000</v>
      </c>
      <c r="E65" s="6">
        <v>2023</v>
      </c>
      <c r="F65" s="7">
        <f t="shared" si="61"/>
        <v>6666667</v>
      </c>
      <c r="G65" s="8">
        <f t="shared" ref="G65:Q65" si="63">$F65*G$2</f>
        <v>6666667</v>
      </c>
      <c r="H65" s="8">
        <f t="shared" si="63"/>
        <v>13333334</v>
      </c>
      <c r="I65" s="8">
        <f t="shared" si="63"/>
        <v>20000001</v>
      </c>
      <c r="J65" s="8">
        <f t="shared" si="63"/>
        <v>26666668</v>
      </c>
      <c r="K65" s="8">
        <f t="shared" si="63"/>
        <v>33333335</v>
      </c>
      <c r="L65" s="8">
        <f t="shared" si="63"/>
        <v>40000002</v>
      </c>
      <c r="M65" s="8">
        <f t="shared" si="63"/>
        <v>46666669</v>
      </c>
      <c r="N65" s="8">
        <f t="shared" si="63"/>
        <v>53333336</v>
      </c>
      <c r="O65" s="8">
        <f t="shared" si="63"/>
        <v>60000003</v>
      </c>
      <c r="P65" s="8">
        <f t="shared" si="63"/>
        <v>66666670</v>
      </c>
      <c r="Q65" s="8">
        <f t="shared" si="63"/>
        <v>73333337</v>
      </c>
      <c r="R65" s="12">
        <f t="shared" si="55"/>
        <v>80000000</v>
      </c>
    </row>
    <row r="66" spans="1:18">
      <c r="A66" s="4" t="s">
        <v>116</v>
      </c>
      <c r="B66" s="5" t="s">
        <v>117</v>
      </c>
      <c r="D66" s="6">
        <v>150000000</v>
      </c>
      <c r="E66" s="6">
        <v>2023</v>
      </c>
      <c r="F66" s="7">
        <f t="shared" si="61"/>
        <v>12500000</v>
      </c>
      <c r="G66" s="8">
        <f t="shared" ref="G66:Q66" si="64">$F66*G$2</f>
        <v>12500000</v>
      </c>
      <c r="H66" s="8">
        <f t="shared" si="64"/>
        <v>25000000</v>
      </c>
      <c r="I66" s="8">
        <f t="shared" si="64"/>
        <v>37500000</v>
      </c>
      <c r="J66" s="8">
        <f t="shared" si="64"/>
        <v>50000000</v>
      </c>
      <c r="K66" s="8">
        <f t="shared" si="64"/>
        <v>62500000</v>
      </c>
      <c r="L66" s="8">
        <f t="shared" si="64"/>
        <v>75000000</v>
      </c>
      <c r="M66" s="8">
        <f t="shared" si="64"/>
        <v>87500000</v>
      </c>
      <c r="N66" s="8">
        <f t="shared" si="64"/>
        <v>100000000</v>
      </c>
      <c r="O66" s="8">
        <f t="shared" si="64"/>
        <v>112500000</v>
      </c>
      <c r="P66" s="8">
        <f t="shared" si="64"/>
        <v>125000000</v>
      </c>
      <c r="Q66" s="8">
        <f t="shared" si="64"/>
        <v>137500000</v>
      </c>
      <c r="R66" s="12">
        <f>D66</f>
        <v>150000000</v>
      </c>
    </row>
    <row r="67" spans="1:18">
      <c r="A67" s="4" t="s">
        <v>118</v>
      </c>
      <c r="B67" s="5" t="s">
        <v>119</v>
      </c>
      <c r="D67" s="6">
        <v>80000000</v>
      </c>
      <c r="E67" s="6">
        <v>2023</v>
      </c>
      <c r="F67" s="7">
        <f t="shared" si="61"/>
        <v>6666667</v>
      </c>
      <c r="G67" s="8">
        <f t="shared" ref="G67:Q67" si="65">$F67*G$2</f>
        <v>6666667</v>
      </c>
      <c r="H67" s="8">
        <f t="shared" si="65"/>
        <v>13333334</v>
      </c>
      <c r="I67" s="8">
        <f t="shared" si="65"/>
        <v>20000001</v>
      </c>
      <c r="J67" s="8">
        <f t="shared" si="65"/>
        <v>26666668</v>
      </c>
      <c r="K67" s="8">
        <f t="shared" si="65"/>
        <v>33333335</v>
      </c>
      <c r="L67" s="8">
        <f t="shared" si="65"/>
        <v>40000002</v>
      </c>
      <c r="M67" s="8">
        <f t="shared" si="65"/>
        <v>46666669</v>
      </c>
      <c r="N67" s="8">
        <f t="shared" si="65"/>
        <v>53333336</v>
      </c>
      <c r="O67" s="8">
        <f t="shared" si="65"/>
        <v>60000003</v>
      </c>
      <c r="P67" s="8">
        <f t="shared" si="65"/>
        <v>66666670</v>
      </c>
      <c r="Q67" s="8">
        <f t="shared" si="65"/>
        <v>73333337</v>
      </c>
      <c r="R67" s="12">
        <f>D67</f>
        <v>80000000</v>
      </c>
    </row>
    <row r="68" spans="1:18">
      <c r="A68" s="4" t="s">
        <v>120</v>
      </c>
      <c r="B68" s="5" t="s">
        <v>121</v>
      </c>
      <c r="D68" s="6"/>
      <c r="E68" s="6">
        <v>2023</v>
      </c>
      <c r="F68" s="7">
        <f t="shared" si="61"/>
        <v>0</v>
      </c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>
        <f>$F68*R$2</f>
        <v>0</v>
      </c>
    </row>
    <row r="69" spans="1:18">
      <c r="A69" s="4" t="s">
        <v>122</v>
      </c>
      <c r="B69" s="5" t="s">
        <v>123</v>
      </c>
      <c r="D69" s="6">
        <v>40000000</v>
      </c>
      <c r="E69" s="6">
        <v>2023</v>
      </c>
      <c r="F69" s="7">
        <f t="shared" si="61"/>
        <v>3333333</v>
      </c>
      <c r="G69" s="8">
        <f t="shared" ref="G69:Q69" si="66">$F69*G$2</f>
        <v>3333333</v>
      </c>
      <c r="H69" s="8">
        <f t="shared" si="66"/>
        <v>6666666</v>
      </c>
      <c r="I69" s="8">
        <f t="shared" si="66"/>
        <v>9999999</v>
      </c>
      <c r="J69" s="8">
        <f t="shared" si="66"/>
        <v>13333332</v>
      </c>
      <c r="K69" s="8">
        <f t="shared" si="66"/>
        <v>16666665</v>
      </c>
      <c r="L69" s="8">
        <f t="shared" si="66"/>
        <v>19999998</v>
      </c>
      <c r="M69" s="8">
        <f t="shared" si="66"/>
        <v>23333331</v>
      </c>
      <c r="N69" s="8">
        <f t="shared" si="66"/>
        <v>26666664</v>
      </c>
      <c r="O69" s="8">
        <f t="shared" si="66"/>
        <v>29999997</v>
      </c>
      <c r="P69" s="8">
        <f t="shared" si="66"/>
        <v>33333330</v>
      </c>
      <c r="Q69" s="8">
        <f t="shared" si="66"/>
        <v>36666663</v>
      </c>
      <c r="R69" s="12">
        <f>D69</f>
        <v>40000000</v>
      </c>
    </row>
    <row r="70" spans="1:18">
      <c r="A70" s="4" t="s">
        <v>124</v>
      </c>
      <c r="B70" s="5" t="s">
        <v>125</v>
      </c>
      <c r="D70" s="6">
        <v>40000000</v>
      </c>
      <c r="E70" s="6">
        <v>2023</v>
      </c>
      <c r="F70" s="7">
        <f t="shared" si="61"/>
        <v>3333333</v>
      </c>
      <c r="G70" s="8">
        <f t="shared" ref="G70:Q70" si="67">$F70*G$2</f>
        <v>3333333</v>
      </c>
      <c r="H70" s="8">
        <f t="shared" si="67"/>
        <v>6666666</v>
      </c>
      <c r="I70" s="8">
        <f t="shared" si="67"/>
        <v>9999999</v>
      </c>
      <c r="J70" s="8">
        <f t="shared" si="67"/>
        <v>13333332</v>
      </c>
      <c r="K70" s="8">
        <f t="shared" si="67"/>
        <v>16666665</v>
      </c>
      <c r="L70" s="8">
        <f t="shared" si="67"/>
        <v>19999998</v>
      </c>
      <c r="M70" s="8">
        <f t="shared" si="67"/>
        <v>23333331</v>
      </c>
      <c r="N70" s="8">
        <f t="shared" si="67"/>
        <v>26666664</v>
      </c>
      <c r="O70" s="8">
        <f t="shared" si="67"/>
        <v>29999997</v>
      </c>
      <c r="P70" s="8">
        <f t="shared" si="67"/>
        <v>33333330</v>
      </c>
      <c r="Q70" s="8">
        <f t="shared" si="67"/>
        <v>36666663</v>
      </c>
      <c r="R70" s="12">
        <f>D70</f>
        <v>40000000</v>
      </c>
    </row>
    <row r="71" spans="1:18">
      <c r="A71" s="4" t="s">
        <v>126</v>
      </c>
      <c r="B71" s="5" t="s">
        <v>127</v>
      </c>
      <c r="D71" s="6">
        <v>0</v>
      </c>
      <c r="E71" s="6">
        <v>2023</v>
      </c>
      <c r="F71" s="7">
        <f t="shared" si="61"/>
        <v>0</v>
      </c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>
        <f>$F71*R$2</f>
        <v>0</v>
      </c>
    </row>
  </sheetData>
  <mergeCells count="7">
    <mergeCell ref="G1:R1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Truong Vu Nguyen</dc:creator>
  <cp:lastModifiedBy>Nguyen Thuy Trang 2</cp:lastModifiedBy>
  <dcterms:created xsi:type="dcterms:W3CDTF">2022-06-15T01:31:00Z</dcterms:created>
  <dcterms:modified xsi:type="dcterms:W3CDTF">2023-01-16T01:07:10Z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01B99BD2E7C34CD782C3000BFF92C029</vt:lpwstr>
  </property>
  <property fmtid="{D5CDD505-2E9C-101B-9397-08002B2CF9AE}" pid="3" name="KSOProductBuildVer">
    <vt:lpwstr>1033-11.2.0.11074</vt:lpwstr>
  </property>
</Properties>
</file>